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E:\FRANCISCO TRANSPARENCIA\JUNIO 2022\"/>
    </mc:Choice>
  </mc:AlternateContent>
  <xr:revisionPtr revIDLastSave="0" documentId="13_ncr:1_{217B3CCC-7F10-473E-86ED-870EAE90555E}" xr6:coauthVersionLast="47" xr6:coauthVersionMax="47" xr10:uidLastSave="{00000000-0000-0000-0000-000000000000}"/>
  <bookViews>
    <workbookView xWindow="-120" yWindow="-120" windowWidth="24240" windowHeight="13140" tabRatio="601" xr2:uid="{00000000-000D-0000-FFFF-FFFF00000000}"/>
  </bookViews>
  <sheets>
    <sheet name="mayo juni2022" sheetId="50" r:id="rId1"/>
    <sheet name="Hoja1" sheetId="51" r:id="rId2"/>
  </sheets>
  <definedNames>
    <definedName name="_xlnm.Print_Area" localSheetId="0">'mayo juni2022'!$A$3:$M$46</definedName>
    <definedName name="_xlnm.Print_Titles" localSheetId="0">'mayo juni2022'!$2:$14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39" i="50" l="1"/>
  <c r="J39" i="50"/>
  <c r="M31" i="50"/>
  <c r="M32" i="50" s="1"/>
  <c r="M33" i="50" s="1"/>
  <c r="M34" i="50" s="1"/>
  <c r="M35" i="50" s="1"/>
  <c r="M36" i="50" s="1"/>
  <c r="M37" i="50" s="1"/>
  <c r="M30" i="50"/>
  <c r="K23" i="50" l="1"/>
  <c r="K21" i="50"/>
  <c r="K20" i="50"/>
  <c r="K22" i="50" l="1"/>
  <c r="K39" i="50" s="1"/>
  <c r="H19" i="50"/>
  <c r="M15" i="50" l="1"/>
  <c r="M16" i="50" s="1"/>
  <c r="M17" i="50" s="1"/>
  <c r="M18" i="50" s="1"/>
  <c r="I39" i="50" l="1"/>
  <c r="M19" i="50" l="1"/>
  <c r="M20" i="50" l="1"/>
  <c r="M38" i="50" l="1"/>
  <c r="M21" i="50"/>
  <c r="M22" i="50" s="1"/>
  <c r="M23" i="50" s="1"/>
  <c r="M24" i="50" s="1"/>
  <c r="M25" i="50" s="1"/>
  <c r="M26" i="50" s="1"/>
  <c r="M27" i="50" s="1"/>
  <c r="M28" i="50" s="1"/>
  <c r="M29" i="50" s="1"/>
  <c r="M39" i="50" l="1"/>
</calcChain>
</file>

<file path=xl/sharedStrings.xml><?xml version="1.0" encoding="utf-8"?>
<sst xmlns="http://schemas.openxmlformats.org/spreadsheetml/2006/main" count="98" uniqueCount="65">
  <si>
    <t>Fecha</t>
  </si>
  <si>
    <t>No. Ck/Transf.</t>
  </si>
  <si>
    <t>Descripcion</t>
  </si>
  <si>
    <t>MINISTERIO DE LA MUJER</t>
  </si>
  <si>
    <t>organismo financiador</t>
  </si>
  <si>
    <t xml:space="preserve">Agencia Española de Cooperación Internacional para el Desarrollo </t>
  </si>
  <si>
    <t>REVISADO POR:</t>
  </si>
  <si>
    <t>960-033772-8</t>
  </si>
  <si>
    <t>240-015284-0</t>
  </si>
  <si>
    <r>
      <rPr>
        <b/>
        <sz val="11"/>
        <color theme="1"/>
        <rFont val="Calibri"/>
        <family val="2"/>
        <scheme val="minor"/>
      </rPr>
      <t>Gasto</t>
    </r>
    <r>
      <rPr>
        <sz val="11"/>
        <color theme="1"/>
        <rFont val="Calibri"/>
        <family val="2"/>
        <scheme val="minor"/>
      </rPr>
      <t>s en monedas   RD$</t>
    </r>
  </si>
  <si>
    <t>No. Cuentas Bancarias</t>
  </si>
  <si>
    <t>Donacion para el fortalecimiento de  capacidades a las instituciones vinculadas a la prevención de todas formas de violencia contra mujeres y niñas(os) , la trata interna con fines de explotación sexual y /o laboral y la protección de las victimas.</t>
  </si>
  <si>
    <t>Imputacion del          Gatos (Objetal)</t>
  </si>
  <si>
    <t xml:space="preserve">Gastos en Monedas Extranjera           </t>
  </si>
  <si>
    <t>Tasa cambiaria</t>
  </si>
  <si>
    <t>transf, 4524000000004</t>
  </si>
  <si>
    <t>Aporte reunión del "Consejo de Ministras de Centro America (COMCA)</t>
  </si>
  <si>
    <t>RELACION INGRESOS Y EGRESOS</t>
  </si>
  <si>
    <t>Balance        Ingresos En Monedas Extranjera</t>
  </si>
  <si>
    <t>240-012102-2</t>
  </si>
  <si>
    <t>Aporte , Para selección de Centros Educativos , para la formación de Jovenes multipicadores 2020</t>
  </si>
  <si>
    <t>AUTORIZADO POR:</t>
  </si>
  <si>
    <t>PREPARADO POR :</t>
  </si>
  <si>
    <t>IVELISSE VARGAS S.</t>
  </si>
  <si>
    <t>RAISA ROBLES N.</t>
  </si>
  <si>
    <t>FELIX de JESUS RAMIREZ</t>
  </si>
  <si>
    <t>transf, M1805006</t>
  </si>
  <si>
    <t>operativa Recursos Directos</t>
  </si>
  <si>
    <r>
      <t xml:space="preserve">“Donacion Cooperacion Española ;  para la </t>
    </r>
    <r>
      <rPr>
        <b/>
        <i/>
        <sz val="9"/>
        <color indexed="8"/>
        <rFont val="Calibri"/>
        <family val="2"/>
        <scheme val="minor"/>
      </rPr>
      <t xml:space="preserve">Mejora de la Calidad de los Servicios dirigidos a la Atención y Protección Eficaz a Víctimas de Violencia de Género en  República </t>
    </r>
  </si>
  <si>
    <t>Transferencia</t>
  </si>
  <si>
    <t>colectora Rep.Dom</t>
  </si>
  <si>
    <t>US$54.08</t>
  </si>
  <si>
    <t>BANCO CENTROAMERICANO DE INTEGRACION ECONOMICA</t>
  </si>
  <si>
    <t>US$5,000.00</t>
  </si>
  <si>
    <t>N/A</t>
  </si>
  <si>
    <t>KOREA</t>
  </si>
  <si>
    <r>
      <t>Aporte  (</t>
    </r>
    <r>
      <rPr>
        <b/>
        <i/>
        <sz val="9"/>
        <rFont val="Calibri"/>
        <family val="2"/>
        <scheme val="minor"/>
      </rPr>
      <t>BANCO CENTROAMERICANO DE INTEGRACION ECONOMICA</t>
    </r>
    <r>
      <rPr>
        <i/>
        <sz val="9"/>
        <rFont val="Calibri"/>
        <family val="2"/>
        <scheme val="minor"/>
      </rPr>
      <t xml:space="preserve">) </t>
    </r>
    <r>
      <rPr>
        <b/>
        <i/>
        <sz val="9"/>
        <rFont val="Calibri"/>
        <family val="2"/>
        <scheme val="minor"/>
      </rPr>
      <t>BCIE</t>
    </r>
    <r>
      <rPr>
        <i/>
        <sz val="9"/>
        <rFont val="Calibri"/>
        <family val="2"/>
        <scheme val="minor"/>
      </rPr>
      <t xml:space="preserve"> (Contrapartida para las actividades de  conmeracion' dia internacional de la mujer'</t>
    </r>
  </si>
  <si>
    <t>TESORERIA NACIONAL RD DO41BR00000000000102384894</t>
  </si>
  <si>
    <t>Korea</t>
  </si>
  <si>
    <t>NULO</t>
  </si>
  <si>
    <t>bce al 31/05/2022</t>
  </si>
  <si>
    <t>Lib.310 -UEPEX</t>
  </si>
  <si>
    <t>LIB.303-UPEX</t>
  </si>
  <si>
    <t>Lib.309 -UEPEX</t>
  </si>
  <si>
    <t>Pago  LUCIANO FABRI,  ( instructor Extrajero)  NCF B1700000047, Por concepto Servicio de participacion docente los dias 9,10, 13,14 de Junio 2022 , en el curso - Consultoria para la Fomacion y Sensibilización de Servidores Publicos , Universidades y Activistas Sociales ,sobre prevencion de violencias, basadas en genero y masculinidades no hegemónica , celebrado el 28 de Abril al 26 de Agosto del 2022</t>
  </si>
  <si>
    <t xml:space="preserve">Pago  EVS FILMS PRODUCCION  SRL,  NCF B1500000181, Por concepto Servicio demontaje  , para los 30  participantes  del taller Mejora de la Calidad del Servicio Dirigido a la Atencion y Proteccion Eficaz a Victimas de Vioelncia de Genero en RD,  a Celebrarse del dia 23 de Abril al 11 de Junio 2022. </t>
  </si>
  <si>
    <t xml:space="preserve">Pago  PILY GOURMET  SRL,  NCF B1500000332, Por concepto Servicio de refrigerio, Almuerzo , para los participantes  del taller Mejora de la Calidad del Servicio Dirigido a la Atencion y Proteccion Eficaz a Victimas de Vioelncia de Genero en RD,  a Celebrarse el dia 11 de Junio 2022. </t>
  </si>
  <si>
    <t>Lib.311 -UEPEX</t>
  </si>
  <si>
    <t>Pago  CARIBE TURISTICO .S.A EDMUNDO  , NCF  B1500000021 ,  Por concepto de hospedaje a Luciano Fabri,  ( instructor Extrajero)   El cual brindo servicio de participacion docente los dias 9,10, 13,14 de Junio 2022 , en el curso - Consultoria para la Fomacion y Sensibilización de Servidores Publicos , Universidades y Activistas Sociales ,sobre prevencion de violencias, basadas en genero y masculinidades no hegemónica , celebrado el 28 de Abril al 26 de Agosto del 2022</t>
  </si>
  <si>
    <r>
      <t>Pago Viaticos al</t>
    </r>
    <r>
      <rPr>
        <b/>
        <sz val="10"/>
        <rFont val="Calibri"/>
        <family val="2"/>
        <scheme val="minor"/>
      </rPr>
      <t xml:space="preserve"> Sr.Yovanni Corniel Peña</t>
    </r>
    <r>
      <rPr>
        <sz val="10"/>
        <rFont val="Calibri"/>
        <family val="2"/>
        <scheme val="minor"/>
      </rPr>
      <t>, por concepto de trasldo al 2Do Grupo  de la 2Da Campaña del Proyecto 'Prevencion de Embarazo en adolecentes y fortalecimiento de la Salud Integral de adolecentes en la República Dominicana, FASE III, Efectuado en San Juan el dia 19 de mayo 2022</t>
    </r>
  </si>
  <si>
    <r>
      <t xml:space="preserve">Pago Viaticos a la </t>
    </r>
    <r>
      <rPr>
        <b/>
        <sz val="10"/>
        <rFont val="Calibri"/>
        <family val="2"/>
        <scheme val="minor"/>
      </rPr>
      <t>Sra.Yudelka Bello de Tavarez</t>
    </r>
    <r>
      <rPr>
        <sz val="10"/>
        <rFont val="Calibri"/>
        <family val="2"/>
        <scheme val="minor"/>
      </rPr>
      <t>, por concepto de trasldo al 2Do Grupo  de la 2Da Campaña del Proyecto 'Prevencion de Embarazo en adolecentes y fortalecimiento de la Salud Integral de adolecentes en la República Dominicana, FASE III, Efectuado en San Juan el dia 19 de mayo 2022</t>
    </r>
  </si>
  <si>
    <r>
      <t xml:space="preserve">Pago Viaticos a la </t>
    </r>
    <r>
      <rPr>
        <b/>
        <sz val="10"/>
        <rFont val="Calibri"/>
        <family val="2"/>
        <scheme val="minor"/>
      </rPr>
      <t>Sra. Yeslaidis Mariel Ramirez Rincon</t>
    </r>
    <r>
      <rPr>
        <sz val="10"/>
        <rFont val="Calibri"/>
        <family val="2"/>
        <scheme val="minor"/>
      </rPr>
      <t>, por concepto de trasldo al 2Do Grupo  de la 2Da Campaña del Proyecto 'Prevencion de Embarazo en adolecentes y fortalecimiento de la Salud Integral de adolecentes en la República Dominicana, FASE III, Efectuado en San Juan el dia 19 de mayo 2022</t>
    </r>
  </si>
  <si>
    <t>Pago NCF Gob .B1500000095 , Por concepto de compra de materiales Gastables utilizados en las jornadas de capacitación del Centro de Promocion de Salud Integral de Adolesentes.</t>
  </si>
  <si>
    <t>cargos bancarios corresp. Al mes   Junio2022</t>
  </si>
  <si>
    <t>cargos bancarios corresp. Al mes   Juniol2022</t>
  </si>
  <si>
    <t>CK.1718</t>
  </si>
  <si>
    <t>CK.1719</t>
  </si>
  <si>
    <t>CK.1720</t>
  </si>
  <si>
    <t>CK.1721</t>
  </si>
  <si>
    <t>CK.1722</t>
  </si>
  <si>
    <t>Transf. A la TESORERIA DE LA SEGURIDAD SOCIAL, para cubrir recargos de novedades atrazadas</t>
  </si>
  <si>
    <r>
      <t xml:space="preserve">Del </t>
    </r>
    <r>
      <rPr>
        <b/>
        <u/>
        <sz val="11"/>
        <color theme="1"/>
        <rFont val="Calibri"/>
        <family val="2"/>
        <scheme val="minor"/>
      </rPr>
      <t xml:space="preserve"> 31 MAYO 2022  al 30 de JUNIO  del 2022</t>
    </r>
  </si>
  <si>
    <r>
      <rPr>
        <b/>
        <sz val="11"/>
        <color theme="1"/>
        <rFont val="Calibri"/>
        <family val="2"/>
        <scheme val="minor"/>
      </rPr>
      <t>Balance Inicial del 31 MAYO 2022         Ingresos</t>
    </r>
    <r>
      <rPr>
        <sz val="11"/>
        <color theme="1"/>
        <rFont val="Calibri"/>
        <family val="2"/>
        <scheme val="minor"/>
      </rPr>
      <t xml:space="preserve"> en Monedas RD$</t>
    </r>
  </si>
  <si>
    <t>Ingresos monedas RD$ mes JUNIO 2022</t>
  </si>
  <si>
    <t>Balance al 31 JUNIO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</si>
</sst>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_-[$€-2]\ * #,##0.00_-;\-[$€-2]\ * #,##0.00_-;_-[$€-2]\ * &quot;-&quot;??_-;_-@_-"/>
    <numFmt numFmtId="167" formatCode="_-[$RD$-1C0A]* #,##0.00_-;\-[$RD$-1C0A]* #,##0.00_-;_-[$RD$-1C0A]* &quot;-&quot;??_-;_-@_-"/>
    <numFmt numFmtId="168" formatCode="_([$€-2]\ * #,##0.00_);_([$€-2]\ * \(#,##0.00\);_([$€-2]\ * &quot;-&quot;??_);_(@_)"/>
    <numFmt numFmtId="169" formatCode="_-* #,##0.00\ [$€-C0A]_-;\-* #,##0.00\ [$€-C0A]_-;_-* &quot;-&quot;??\ [$€-C0A]_-;_-@_-"/>
    <numFmt numFmtId="170" formatCode="_-[$£-809]* #,##0.00_-;\-[$£-809]* #,##0.00_-;_-[$£-809]* &quot;-&quot;??_-;_-@_-"/>
    <numFmt numFmtId="171" formatCode="_-[$£-809]* #,##0.0000_-;\-[$£-809]* #,##0.0000_-;_-[$£-809]* &quot;-&quot;??_-;_-@_-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i/>
      <sz val="12"/>
      <color indexed="8"/>
      <name val="Arial"/>
      <family val="2"/>
    </font>
    <font>
      <i/>
      <sz val="9"/>
      <color indexed="8"/>
      <name val="Calibri"/>
      <family val="2"/>
      <scheme val="minor"/>
    </font>
    <font>
      <b/>
      <i/>
      <sz val="9"/>
      <color indexed="8"/>
      <name val="Calibri"/>
      <family val="2"/>
      <scheme val="minor"/>
    </font>
    <font>
      <i/>
      <sz val="11"/>
      <color indexed="8"/>
      <name val="Calibri"/>
      <family val="2"/>
      <scheme val="minor"/>
    </font>
    <font>
      <sz val="9"/>
      <name val="Calibri"/>
      <family val="2"/>
      <scheme val="minor"/>
    </font>
    <font>
      <i/>
      <sz val="9"/>
      <name val="Calibri"/>
      <family val="2"/>
      <scheme val="minor"/>
    </font>
    <font>
      <b/>
      <i/>
      <sz val="9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0"/>
      <name val="Calibri"/>
      <family val="2"/>
      <scheme val="minor"/>
    </font>
    <font>
      <sz val="9"/>
      <color theme="1"/>
      <name val="Arial Narrow"/>
      <family val="2"/>
    </font>
    <font>
      <sz val="9"/>
      <name val="Arial"/>
      <family val="2"/>
    </font>
    <font>
      <sz val="9"/>
      <color rgb="FF333333"/>
      <name val="Calibri"/>
      <family val="2"/>
      <scheme val="minor"/>
    </font>
    <font>
      <sz val="10"/>
      <name val="Abadi"/>
      <family val="2"/>
    </font>
    <font>
      <sz val="10"/>
      <color theme="1"/>
      <name val="Calibri"/>
      <family val="2"/>
      <scheme val="minor"/>
    </font>
    <font>
      <sz val="10"/>
      <color rgb="FF333333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6" fillId="0" borderId="0" applyFont="0" applyFill="0" applyBorder="0" applyAlignment="0" applyProtection="0"/>
  </cellStyleXfs>
  <cellXfs count="101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/>
    <xf numFmtId="0" fontId="0" fillId="2" borderId="0" xfId="0" applyFill="1" applyAlignment="1">
      <alignment vertical="center"/>
    </xf>
    <xf numFmtId="0" fontId="0" fillId="2" borderId="0" xfId="0" applyFill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5" xfId="0" applyFill="1" applyBorder="1" applyAlignment="1">
      <alignment vertical="center"/>
    </xf>
    <xf numFmtId="0" fontId="0" fillId="2" borderId="6" xfId="0" applyFill="1" applyBorder="1" applyAlignment="1">
      <alignment vertical="center"/>
    </xf>
    <xf numFmtId="0" fontId="0" fillId="2" borderId="7" xfId="0" applyFill="1" applyBorder="1" applyAlignment="1">
      <alignment vertical="center"/>
    </xf>
    <xf numFmtId="44" fontId="0" fillId="0" borderId="0" xfId="0" applyNumberFormat="1"/>
    <xf numFmtId="0" fontId="0" fillId="2" borderId="9" xfId="0" applyFill="1" applyBorder="1" applyAlignment="1">
      <alignment horizontal="center" vertical="center" wrapText="1"/>
    </xf>
    <xf numFmtId="0" fontId="0" fillId="0" borderId="10" xfId="0" applyBorder="1" applyAlignment="1"/>
    <xf numFmtId="169" fontId="0" fillId="0" borderId="8" xfId="0" applyNumberFormat="1" applyBorder="1" applyAlignment="1">
      <alignment vertical="center"/>
    </xf>
    <xf numFmtId="0" fontId="0" fillId="2" borderId="4" xfId="0" applyFill="1" applyBorder="1" applyAlignment="1">
      <alignment horizontal="center" vertical="center" wrapText="1"/>
    </xf>
    <xf numFmtId="0" fontId="9" fillId="0" borderId="10" xfId="0" applyFont="1" applyBorder="1" applyAlignment="1">
      <alignment wrapText="1"/>
    </xf>
    <xf numFmtId="0" fontId="10" fillId="0" borderId="10" xfId="0" applyFont="1" applyBorder="1" applyAlignment="1">
      <alignment wrapText="1"/>
    </xf>
    <xf numFmtId="0" fontId="10" fillId="0" borderId="10" xfId="0" applyFont="1" applyBorder="1" applyAlignment="1">
      <alignment horizontal="center" wrapText="1"/>
    </xf>
    <xf numFmtId="0" fontId="9" fillId="0" borderId="12" xfId="0" applyFont="1" applyBorder="1" applyAlignment="1">
      <alignment vertical="center"/>
    </xf>
    <xf numFmtId="0" fontId="10" fillId="0" borderId="10" xfId="0" applyFont="1" applyBorder="1" applyAlignment="1">
      <alignment horizontal="center"/>
    </xf>
    <xf numFmtId="0" fontId="10" fillId="0" borderId="12" xfId="0" applyFont="1" applyBorder="1" applyAlignment="1">
      <alignment vertical="center"/>
    </xf>
    <xf numFmtId="167" fontId="9" fillId="0" borderId="10" xfId="0" applyNumberFormat="1" applyFont="1" applyBorder="1" applyAlignment="1">
      <alignment vertical="center"/>
    </xf>
    <xf numFmtId="167" fontId="9" fillId="0" borderId="10" xfId="0" applyNumberFormat="1" applyFont="1" applyBorder="1" applyAlignment="1">
      <alignment horizontal="center" vertical="center"/>
    </xf>
    <xf numFmtId="166" fontId="9" fillId="0" borderId="10" xfId="0" applyNumberFormat="1" applyFont="1" applyBorder="1" applyAlignment="1">
      <alignment vertical="center"/>
    </xf>
    <xf numFmtId="166" fontId="9" fillId="0" borderId="10" xfId="0" applyNumberFormat="1" applyFont="1" applyBorder="1" applyAlignment="1">
      <alignment horizontal="center" vertical="center"/>
    </xf>
    <xf numFmtId="168" fontId="9" fillId="0" borderId="10" xfId="0" applyNumberFormat="1" applyFont="1" applyBorder="1" applyAlignment="1">
      <alignment horizontal="center" vertical="center"/>
    </xf>
    <xf numFmtId="165" fontId="9" fillId="0" borderId="10" xfId="1" applyFont="1" applyBorder="1" applyAlignment="1">
      <alignment vertical="center"/>
    </xf>
    <xf numFmtId="0" fontId="9" fillId="0" borderId="10" xfId="1" applyNumberFormat="1" applyFont="1" applyBorder="1" applyAlignment="1">
      <alignment horizontal="center" vertical="center"/>
    </xf>
    <xf numFmtId="170" fontId="0" fillId="0" borderId="0" xfId="0" applyNumberFormat="1" applyAlignment="1">
      <alignment vertical="center"/>
    </xf>
    <xf numFmtId="0" fontId="9" fillId="0" borderId="10" xfId="0" applyFont="1" applyBorder="1" applyAlignment="1">
      <alignment vertical="center"/>
    </xf>
    <xf numFmtId="170" fontId="9" fillId="0" borderId="10" xfId="0" applyNumberFormat="1" applyFont="1" applyBorder="1" applyAlignment="1">
      <alignment horizontal="center" vertical="center"/>
    </xf>
    <xf numFmtId="14" fontId="9" fillId="0" borderId="10" xfId="0" applyNumberFormat="1" applyFont="1" applyBorder="1" applyAlignment="1">
      <alignment vertical="center"/>
    </xf>
    <xf numFmtId="44" fontId="8" fillId="0" borderId="10" xfId="2" applyFont="1" applyBorder="1" applyAlignment="1"/>
    <xf numFmtId="0" fontId="2" fillId="0" borderId="11" xfId="0" applyFont="1" applyBorder="1" applyAlignment="1"/>
    <xf numFmtId="0" fontId="10" fillId="0" borderId="9" xfId="0" applyFont="1" applyBorder="1" applyAlignment="1"/>
    <xf numFmtId="167" fontId="10" fillId="0" borderId="9" xfId="0" applyNumberFormat="1" applyFont="1" applyBorder="1" applyAlignment="1"/>
    <xf numFmtId="168" fontId="10" fillId="0" borderId="9" xfId="0" applyNumberFormat="1" applyFont="1" applyBorder="1" applyAlignment="1"/>
    <xf numFmtId="165" fontId="10" fillId="0" borderId="9" xfId="0" applyNumberFormat="1" applyFont="1" applyBorder="1" applyAlignment="1"/>
    <xf numFmtId="44" fontId="10" fillId="0" borderId="13" xfId="0" applyNumberFormat="1" applyFont="1" applyBorder="1" applyAlignment="1"/>
    <xf numFmtId="0" fontId="9" fillId="0" borderId="6" xfId="0" applyFont="1" applyBorder="1" applyAlignment="1"/>
    <xf numFmtId="44" fontId="9" fillId="0" borderId="7" xfId="0" applyNumberFormat="1" applyFont="1" applyBorder="1" applyAlignment="1"/>
    <xf numFmtId="0" fontId="9" fillId="0" borderId="0" xfId="0" applyFont="1" applyAlignment="1"/>
    <xf numFmtId="168" fontId="9" fillId="0" borderId="0" xfId="0" applyNumberFormat="1" applyFont="1" applyAlignment="1"/>
    <xf numFmtId="164" fontId="9" fillId="0" borderId="0" xfId="0" applyNumberFormat="1" applyFont="1" applyAlignment="1"/>
    <xf numFmtId="44" fontId="9" fillId="0" borderId="0" xfId="0" applyNumberFormat="1" applyFont="1" applyAlignment="1"/>
    <xf numFmtId="0" fontId="0" fillId="2" borderId="0" xfId="0" applyFill="1" applyAlignment="1">
      <alignment vertical="center" wrapText="1"/>
    </xf>
    <xf numFmtId="169" fontId="0" fillId="2" borderId="0" xfId="0" applyNumberFormat="1" applyFill="1" applyAlignment="1">
      <alignment horizontal="center" vertical="center" wrapText="1"/>
    </xf>
    <xf numFmtId="14" fontId="7" fillId="0" borderId="10" xfId="0" applyNumberFormat="1" applyFont="1" applyBorder="1" applyAlignment="1">
      <alignment horizontal="left"/>
    </xf>
    <xf numFmtId="0" fontId="7" fillId="0" borderId="10" xfId="0" applyFont="1" applyBorder="1" applyAlignment="1">
      <alignment horizontal="center"/>
    </xf>
    <xf numFmtId="0" fontId="0" fillId="0" borderId="5" xfId="0" applyBorder="1" applyAlignment="1"/>
    <xf numFmtId="0" fontId="10" fillId="0" borderId="2" xfId="0" applyFont="1" applyFill="1" applyBorder="1" applyAlignment="1">
      <alignment horizontal="center" wrapText="1"/>
    </xf>
    <xf numFmtId="169" fontId="14" fillId="0" borderId="10" xfId="1" applyNumberFormat="1" applyFont="1" applyBorder="1" applyAlignment="1">
      <alignment wrapText="1"/>
    </xf>
    <xf numFmtId="0" fontId="11" fillId="0" borderId="10" xfId="0" applyFont="1" applyBorder="1" applyAlignment="1">
      <alignment wrapText="1"/>
    </xf>
    <xf numFmtId="165" fontId="14" fillId="0" borderId="10" xfId="1" applyFont="1" applyBorder="1" applyAlignment="1">
      <alignment wrapText="1"/>
    </xf>
    <xf numFmtId="0" fontId="12" fillId="0" borderId="10" xfId="0" applyFont="1" applyBorder="1" applyAlignment="1">
      <alignment wrapText="1"/>
    </xf>
    <xf numFmtId="170" fontId="14" fillId="0" borderId="10" xfId="0" applyNumberFormat="1" applyFont="1" applyBorder="1" applyAlignment="1">
      <alignment wrapText="1"/>
    </xf>
    <xf numFmtId="43" fontId="7" fillId="0" borderId="10" xfId="3" applyFont="1" applyBorder="1"/>
    <xf numFmtId="0" fontId="9" fillId="0" borderId="10" xfId="0" applyFont="1" applyBorder="1" applyAlignment="1">
      <alignment horizontal="center"/>
    </xf>
    <xf numFmtId="43" fontId="0" fillId="0" borderId="10" xfId="3" applyFont="1" applyBorder="1"/>
    <xf numFmtId="43" fontId="0" fillId="0" borderId="0" xfId="0" applyNumberFormat="1"/>
    <xf numFmtId="0" fontId="16" fillId="0" borderId="10" xfId="0" applyFont="1" applyBorder="1" applyAlignment="1">
      <alignment wrapText="1"/>
    </xf>
    <xf numFmtId="0" fontId="18" fillId="0" borderId="10" xfId="0" applyFont="1" applyBorder="1" applyAlignment="1">
      <alignment wrapText="1"/>
    </xf>
    <xf numFmtId="0" fontId="7" fillId="0" borderId="10" xfId="0" applyFont="1" applyBorder="1" applyAlignment="1">
      <alignment horizontal="left" wrapText="1"/>
    </xf>
    <xf numFmtId="0" fontId="19" fillId="0" borderId="10" xfId="0" applyFont="1" applyBorder="1" applyAlignment="1">
      <alignment horizontal="center" wrapText="1"/>
    </xf>
    <xf numFmtId="0" fontId="15" fillId="0" borderId="10" xfId="0" applyFont="1" applyBorder="1"/>
    <xf numFmtId="43" fontId="7" fillId="0" borderId="10" xfId="3" applyFont="1" applyBorder="1" applyAlignment="1">
      <alignment horizontal="center" wrapText="1"/>
    </xf>
    <xf numFmtId="14" fontId="7" fillId="0" borderId="1" xfId="0" applyNumberFormat="1" applyFont="1" applyBorder="1" applyAlignment="1">
      <alignment horizontal="left"/>
    </xf>
    <xf numFmtId="0" fontId="10" fillId="0" borderId="10" xfId="0" applyFont="1" applyFill="1" applyBorder="1" applyAlignment="1">
      <alignment horizontal="center" wrapText="1"/>
    </xf>
    <xf numFmtId="0" fontId="9" fillId="0" borderId="10" xfId="0" applyFont="1" applyBorder="1" applyAlignment="1">
      <alignment vertical="center" wrapText="1"/>
    </xf>
    <xf numFmtId="169" fontId="9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wrapText="1"/>
    </xf>
    <xf numFmtId="0" fontId="9" fillId="0" borderId="10" xfId="0" applyFont="1" applyBorder="1" applyAlignment="1">
      <alignment horizontal="center" vertical="center"/>
    </xf>
    <xf numFmtId="44" fontId="14" fillId="0" borderId="10" xfId="2" applyFont="1" applyBorder="1" applyAlignment="1">
      <alignment wrapText="1"/>
    </xf>
    <xf numFmtId="44" fontId="7" fillId="0" borderId="10" xfId="2" applyFont="1" applyBorder="1"/>
    <xf numFmtId="171" fontId="9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wrapText="1"/>
    </xf>
    <xf numFmtId="44" fontId="7" fillId="0" borderId="10" xfId="2" applyFont="1" applyBorder="1" applyAlignment="1"/>
    <xf numFmtId="44" fontId="9" fillId="0" borderId="14" xfId="2" applyFont="1" applyFill="1" applyBorder="1" applyAlignment="1"/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4" fontId="9" fillId="0" borderId="10" xfId="0" applyNumberFormat="1" applyFont="1" applyBorder="1" applyAlignment="1">
      <alignment horizontal="left" vertical="center"/>
    </xf>
    <xf numFmtId="14" fontId="0" fillId="0" borderId="0" xfId="0" applyNumberFormat="1" applyAlignment="1">
      <alignment horizontal="left"/>
    </xf>
    <xf numFmtId="43" fontId="7" fillId="0" borderId="10" xfId="3" applyFont="1" applyBorder="1" applyAlignment="1"/>
    <xf numFmtId="166" fontId="21" fillId="0" borderId="10" xfId="0" applyNumberFormat="1" applyFont="1" applyBorder="1" applyAlignment="1">
      <alignment horizontal="center" vertical="center"/>
    </xf>
    <xf numFmtId="167" fontId="21" fillId="0" borderId="10" xfId="0" applyNumberFormat="1" applyFont="1" applyBorder="1" applyAlignment="1">
      <alignment horizontal="center" vertical="center"/>
    </xf>
    <xf numFmtId="43" fontId="22" fillId="0" borderId="10" xfId="3" applyFont="1" applyBorder="1" applyAlignment="1"/>
    <xf numFmtId="43" fontId="7" fillId="0" borderId="1" xfId="3" applyFont="1" applyBorder="1" applyAlignment="1"/>
    <xf numFmtId="166" fontId="21" fillId="0" borderId="10" xfId="0" applyNumberFormat="1" applyFont="1" applyBorder="1" applyAlignment="1">
      <alignment vertical="center"/>
    </xf>
    <xf numFmtId="44" fontId="23" fillId="0" borderId="0" xfId="2" applyFont="1"/>
    <xf numFmtId="44" fontId="23" fillId="0" borderId="10" xfId="2" applyFont="1" applyBorder="1"/>
    <xf numFmtId="0" fontId="24" fillId="0" borderId="1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/>
    <xf numFmtId="14" fontId="25" fillId="0" borderId="10" xfId="0" applyNumberFormat="1" applyFont="1" applyBorder="1" applyAlignment="1">
      <alignment horizontal="left" vertical="center"/>
    </xf>
    <xf numFmtId="14" fontId="25" fillId="0" borderId="10" xfId="0" applyNumberFormat="1" applyFont="1" applyBorder="1" applyAlignment="1">
      <alignment horizontal="left"/>
    </xf>
    <xf numFmtId="43" fontId="7" fillId="0" borderId="1" xfId="3" applyFont="1" applyBorder="1" applyAlignment="1">
      <alignment horizontal="center"/>
    </xf>
    <xf numFmtId="43" fontId="24" fillId="0" borderId="10" xfId="3" applyFont="1" applyBorder="1" applyAlignment="1">
      <alignment horizontal="center"/>
    </xf>
    <xf numFmtId="44" fontId="26" fillId="0" borderId="10" xfId="2" applyFont="1" applyBorder="1"/>
    <xf numFmtId="43" fontId="25" fillId="0" borderId="10" xfId="3" applyFont="1" applyBorder="1"/>
    <xf numFmtId="43" fontId="24" fillId="0" borderId="0" xfId="0" applyNumberFormat="1" applyFont="1"/>
  </cellXfs>
  <cellStyles count="4">
    <cellStyle name="Millares" xfId="1" builtinId="3"/>
    <cellStyle name="Millares 2 2 2" xfId="3" xr:uid="{00000000-0005-0000-0000-000001000000}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2943225</xdr:colOff>
      <xdr:row>2</xdr:row>
      <xdr:rowOff>123825</xdr:rowOff>
    </xdr:from>
    <xdr:to>
      <xdr:col>5</xdr:col>
      <xdr:colOff>285750</xdr:colOff>
      <xdr:row>7</xdr:row>
      <xdr:rowOff>19050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3E4CF014-401E-4064-AC83-A1BBE377A90F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00" y="504825"/>
          <a:ext cx="1133475" cy="8477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8DE502-1592-48EE-93D4-10E08BAAC41F}">
  <dimension ref="A4:N48"/>
  <sheetViews>
    <sheetView tabSelected="1" topLeftCell="C7" workbookViewId="0">
      <selection activeCell="E22" sqref="E22"/>
    </sheetView>
  </sheetViews>
  <sheetFormatPr baseColWidth="10" defaultRowHeight="15" x14ac:dyDescent="0.25"/>
  <cols>
    <col min="1" max="1" width="15.7109375" customWidth="1"/>
    <col min="2" max="2" width="16.140625" customWidth="1"/>
    <col min="3" max="3" width="15" customWidth="1"/>
    <col min="4" max="4" width="14.7109375" customWidth="1"/>
    <col min="5" max="5" width="56.85546875" customWidth="1"/>
    <col min="6" max="6" width="13" bestFit="1" customWidth="1"/>
    <col min="8" max="9" width="15.140625" customWidth="1"/>
    <col min="11" max="11" width="15" bestFit="1" customWidth="1"/>
    <col min="13" max="13" width="14.85546875" customWidth="1"/>
    <col min="14" max="14" width="15.7109375" customWidth="1"/>
    <col min="15" max="15" width="12.5703125" bestFit="1" customWidth="1"/>
  </cols>
  <sheetData>
    <row r="4" spans="1:14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4" x14ac:dyDescent="0.2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4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1:14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</row>
    <row r="8" spans="1:14" x14ac:dyDescent="0.25">
      <c r="A8" s="1"/>
      <c r="B8" s="1"/>
      <c r="C8" s="1"/>
      <c r="D8" s="1"/>
      <c r="E8" s="1"/>
      <c r="F8" s="1"/>
      <c r="G8" s="1"/>
      <c r="H8" s="1"/>
      <c r="I8" s="1"/>
      <c r="J8" s="28"/>
      <c r="K8" s="1"/>
      <c r="L8" s="1"/>
      <c r="M8" s="1"/>
    </row>
    <row r="9" spans="1:14" ht="18.75" x14ac:dyDescent="0.25">
      <c r="A9" s="78" t="s">
        <v>3</v>
      </c>
      <c r="B9" s="78"/>
      <c r="C9" s="78"/>
      <c r="D9" s="78"/>
      <c r="E9" s="78"/>
      <c r="F9" s="78"/>
      <c r="G9" s="78"/>
      <c r="H9" s="78"/>
      <c r="I9" s="78"/>
      <c r="J9" s="78"/>
      <c r="K9" s="78"/>
      <c r="L9" s="78"/>
      <c r="M9" s="78"/>
    </row>
    <row r="10" spans="1:14" ht="15.75" x14ac:dyDescent="0.25">
      <c r="A10" s="79" t="s">
        <v>17</v>
      </c>
      <c r="B10" s="79"/>
      <c r="C10" s="79"/>
      <c r="D10" s="79"/>
      <c r="E10" s="79"/>
      <c r="F10" s="79"/>
      <c r="G10" s="79"/>
      <c r="H10" s="79"/>
      <c r="I10" s="79"/>
      <c r="J10" s="79"/>
      <c r="K10" s="79"/>
      <c r="L10" s="79"/>
      <c r="M10" s="79"/>
    </row>
    <row r="11" spans="1:14" x14ac:dyDescent="0.25">
      <c r="A11" s="80" t="s">
        <v>61</v>
      </c>
      <c r="B11" s="80"/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0"/>
    </row>
    <row r="12" spans="1:14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</row>
    <row r="13" spans="1:14" ht="15.75" thickBot="1" x14ac:dyDescent="0.3">
      <c r="A13" s="7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9"/>
    </row>
    <row r="14" spans="1:14" ht="75.75" thickBot="1" x14ac:dyDescent="0.3">
      <c r="A14" s="6" t="s">
        <v>0</v>
      </c>
      <c r="B14" s="4" t="s">
        <v>4</v>
      </c>
      <c r="C14" s="3" t="s">
        <v>1</v>
      </c>
      <c r="D14" s="4" t="s">
        <v>10</v>
      </c>
      <c r="E14" s="5" t="s">
        <v>2</v>
      </c>
      <c r="F14" s="4" t="s">
        <v>18</v>
      </c>
      <c r="G14" s="11" t="s">
        <v>14</v>
      </c>
      <c r="H14" s="45" t="s">
        <v>62</v>
      </c>
      <c r="I14" s="45" t="s">
        <v>63</v>
      </c>
      <c r="J14" s="46" t="s">
        <v>13</v>
      </c>
      <c r="K14" s="4" t="s">
        <v>9</v>
      </c>
      <c r="L14" s="4" t="s">
        <v>12</v>
      </c>
      <c r="M14" s="14" t="s">
        <v>64</v>
      </c>
    </row>
    <row r="15" spans="1:14" ht="48.75" x14ac:dyDescent="0.25">
      <c r="A15" s="31" t="s">
        <v>40</v>
      </c>
      <c r="B15" s="17" t="s">
        <v>5</v>
      </c>
      <c r="C15" s="18" t="s">
        <v>26</v>
      </c>
      <c r="D15" s="29" t="s">
        <v>7</v>
      </c>
      <c r="E15" s="61" t="s">
        <v>11</v>
      </c>
      <c r="F15" s="13">
        <v>0</v>
      </c>
      <c r="G15" s="30">
        <v>56.2</v>
      </c>
      <c r="H15" s="32">
        <v>0</v>
      </c>
      <c r="I15" s="32"/>
      <c r="J15" s="22"/>
      <c r="K15" s="26">
        <v>0</v>
      </c>
      <c r="L15" s="29"/>
      <c r="M15" s="21">
        <f>F15*G15</f>
        <v>0</v>
      </c>
      <c r="N15" s="10"/>
    </row>
    <row r="16" spans="1:14" ht="24.75" x14ac:dyDescent="0.25">
      <c r="A16" s="31" t="s">
        <v>40</v>
      </c>
      <c r="B16" s="50" t="s">
        <v>27</v>
      </c>
      <c r="C16" s="18" t="s">
        <v>15</v>
      </c>
      <c r="D16" s="29" t="s">
        <v>8</v>
      </c>
      <c r="E16" s="16" t="s">
        <v>16</v>
      </c>
      <c r="F16" s="23"/>
      <c r="G16" s="24"/>
      <c r="H16" s="32">
        <v>3340.37</v>
      </c>
      <c r="I16" s="32"/>
      <c r="J16" s="25"/>
      <c r="K16" s="26">
        <v>0</v>
      </c>
      <c r="L16" s="27"/>
      <c r="M16" s="21">
        <f>M15+H16+I16-K16</f>
        <v>3340.37</v>
      </c>
      <c r="N16" s="10"/>
    </row>
    <row r="17" spans="1:14" ht="48.75" x14ac:dyDescent="0.25">
      <c r="A17" s="31" t="s">
        <v>40</v>
      </c>
      <c r="B17" s="17" t="s">
        <v>32</v>
      </c>
      <c r="C17" s="48" t="s">
        <v>29</v>
      </c>
      <c r="D17" s="29" t="s">
        <v>8</v>
      </c>
      <c r="E17" s="60" t="s">
        <v>36</v>
      </c>
      <c r="F17" s="55" t="s">
        <v>33</v>
      </c>
      <c r="G17" s="55" t="s">
        <v>31</v>
      </c>
      <c r="H17" s="73">
        <v>270414</v>
      </c>
      <c r="I17" s="32"/>
      <c r="J17" s="25"/>
      <c r="K17" s="26"/>
      <c r="L17" s="27"/>
      <c r="M17" s="21">
        <f>M16+H17+I17-K17</f>
        <v>273754.37</v>
      </c>
      <c r="N17" s="10"/>
    </row>
    <row r="18" spans="1:14" ht="24.75" x14ac:dyDescent="0.25">
      <c r="A18" s="31" t="s">
        <v>40</v>
      </c>
      <c r="B18" s="19" t="s">
        <v>35</v>
      </c>
      <c r="C18" s="12"/>
      <c r="D18" s="20" t="s">
        <v>19</v>
      </c>
      <c r="E18" s="16" t="s">
        <v>20</v>
      </c>
      <c r="G18" s="24"/>
      <c r="H18" s="32">
        <v>2007228.77</v>
      </c>
      <c r="I18" s="32"/>
      <c r="J18" s="25"/>
      <c r="K18" s="26">
        <v>0</v>
      </c>
      <c r="L18" s="27"/>
      <c r="M18" s="21">
        <f t="shared" ref="M18:M38" si="0">M17+H18+I18-K18</f>
        <v>2280983.14</v>
      </c>
      <c r="N18" s="10"/>
    </row>
    <row r="19" spans="1:14" ht="45.75" customHeight="1" x14ac:dyDescent="0.25">
      <c r="A19" s="31" t="s">
        <v>40</v>
      </c>
      <c r="B19" s="17" t="s">
        <v>5</v>
      </c>
      <c r="C19" s="48" t="s">
        <v>29</v>
      </c>
      <c r="D19" s="20" t="s">
        <v>30</v>
      </c>
      <c r="E19" s="54" t="s">
        <v>28</v>
      </c>
      <c r="F19" s="51">
        <v>207722.18</v>
      </c>
      <c r="G19" s="55">
        <v>69.069999999999993</v>
      </c>
      <c r="H19" s="72">
        <f>F19*G19</f>
        <v>14347370.972599998</v>
      </c>
      <c r="I19" s="53"/>
      <c r="J19" s="52"/>
      <c r="K19" s="52"/>
      <c r="L19" s="27"/>
      <c r="M19" s="21">
        <f t="shared" si="0"/>
        <v>16628354.112599999</v>
      </c>
      <c r="N19" s="10"/>
    </row>
    <row r="20" spans="1:14" ht="92.25" customHeight="1" x14ac:dyDescent="0.25">
      <c r="A20" s="81">
        <v>44715</v>
      </c>
      <c r="B20" s="17" t="s">
        <v>5</v>
      </c>
      <c r="C20" s="48" t="s">
        <v>42</v>
      </c>
      <c r="D20" s="68" t="s">
        <v>37</v>
      </c>
      <c r="E20" s="62" t="s">
        <v>44</v>
      </c>
      <c r="F20" s="51"/>
      <c r="G20" s="74">
        <v>58.704500000000003</v>
      </c>
      <c r="H20" s="72"/>
      <c r="I20" s="53"/>
      <c r="J20" s="69">
        <v>1969.96</v>
      </c>
      <c r="K20" s="65">
        <f>G20*J20</f>
        <v>115645.51682</v>
      </c>
      <c r="L20" s="27"/>
      <c r="M20" s="21">
        <f t="shared" si="0"/>
        <v>16512708.595779998</v>
      </c>
      <c r="N20" s="10"/>
    </row>
    <row r="21" spans="1:14" ht="62.25" customHeight="1" x14ac:dyDescent="0.25">
      <c r="A21" s="47">
        <v>44733</v>
      </c>
      <c r="B21" s="17" t="s">
        <v>5</v>
      </c>
      <c r="C21" s="63" t="s">
        <v>43</v>
      </c>
      <c r="D21" s="68" t="s">
        <v>37</v>
      </c>
      <c r="E21" s="62" t="s">
        <v>45</v>
      </c>
      <c r="F21" s="51"/>
      <c r="G21" s="74">
        <v>58.704500000000003</v>
      </c>
      <c r="H21" s="72"/>
      <c r="I21" s="53"/>
      <c r="J21" s="69">
        <v>1608.05</v>
      </c>
      <c r="K21" s="65">
        <f>G21*J21</f>
        <v>94399.771225000004</v>
      </c>
      <c r="L21" s="27"/>
      <c r="M21" s="21">
        <f t="shared" si="0"/>
        <v>16418308.824554998</v>
      </c>
      <c r="N21" s="10"/>
    </row>
    <row r="22" spans="1:14" ht="64.5" x14ac:dyDescent="0.25">
      <c r="A22" s="47">
        <v>44733</v>
      </c>
      <c r="B22" s="17" t="s">
        <v>5</v>
      </c>
      <c r="C22" s="63" t="s">
        <v>41</v>
      </c>
      <c r="D22" s="68" t="s">
        <v>37</v>
      </c>
      <c r="E22" s="62" t="s">
        <v>46</v>
      </c>
      <c r="F22" s="64"/>
      <c r="G22" s="74">
        <v>58.704500000000003</v>
      </c>
      <c r="H22" s="21"/>
      <c r="I22" s="21"/>
      <c r="J22" s="69">
        <v>2773.9</v>
      </c>
      <c r="K22" s="65">
        <f>G22*J22</f>
        <v>162840.41255000001</v>
      </c>
      <c r="L22" s="27"/>
      <c r="M22" s="21">
        <f t="shared" si="0"/>
        <v>16255468.412004998</v>
      </c>
      <c r="N22" s="10"/>
    </row>
    <row r="23" spans="1:14" ht="102.75" x14ac:dyDescent="0.25">
      <c r="A23" s="47">
        <v>44733</v>
      </c>
      <c r="B23" s="17" t="s">
        <v>5</v>
      </c>
      <c r="C23" s="63" t="s">
        <v>47</v>
      </c>
      <c r="D23" s="68" t="s">
        <v>37</v>
      </c>
      <c r="E23" s="62" t="s">
        <v>48</v>
      </c>
      <c r="F23" s="64"/>
      <c r="G23" s="74">
        <v>58.704500000000003</v>
      </c>
      <c r="H23" s="21"/>
      <c r="I23" s="21"/>
      <c r="J23" s="69">
        <v>620.6</v>
      </c>
      <c r="K23" s="65">
        <f>G23*J23</f>
        <v>36432.012700000007</v>
      </c>
      <c r="L23" s="27"/>
      <c r="M23" s="21">
        <f t="shared" si="0"/>
        <v>16219036.399304997</v>
      </c>
      <c r="N23" s="10"/>
    </row>
    <row r="24" spans="1:14" x14ac:dyDescent="0.25">
      <c r="A24" s="82">
        <v>44713</v>
      </c>
      <c r="B24" s="19" t="s">
        <v>38</v>
      </c>
      <c r="C24" s="48" t="s">
        <v>55</v>
      </c>
      <c r="D24" s="29" t="s">
        <v>19</v>
      </c>
      <c r="E24" s="70" t="s">
        <v>39</v>
      </c>
      <c r="F24" s="83"/>
      <c r="G24" s="84"/>
      <c r="H24" s="83"/>
      <c r="I24" s="85"/>
      <c r="J24" s="76"/>
      <c r="K24" s="76">
        <v>0</v>
      </c>
      <c r="L24" s="27"/>
      <c r="M24" s="21">
        <f t="shared" si="0"/>
        <v>16219036.399304997</v>
      </c>
      <c r="N24" s="10"/>
    </row>
    <row r="25" spans="1:14" ht="64.5" x14ac:dyDescent="0.25">
      <c r="A25" s="47">
        <v>44713</v>
      </c>
      <c r="B25" s="19" t="s">
        <v>38</v>
      </c>
      <c r="C25" s="48" t="s">
        <v>56</v>
      </c>
      <c r="D25" s="29" t="s">
        <v>19</v>
      </c>
      <c r="E25" s="70" t="s">
        <v>49</v>
      </c>
      <c r="F25" s="83"/>
      <c r="G25" s="84"/>
      <c r="H25" s="86"/>
      <c r="I25" s="85"/>
      <c r="J25" s="56">
        <v>0</v>
      </c>
      <c r="K25" s="76">
        <v>1100</v>
      </c>
      <c r="L25" s="27"/>
      <c r="M25" s="21">
        <f t="shared" si="0"/>
        <v>16217936.399304997</v>
      </c>
      <c r="N25" s="10"/>
    </row>
    <row r="26" spans="1:14" ht="64.5" x14ac:dyDescent="0.25">
      <c r="A26" s="47">
        <v>44713</v>
      </c>
      <c r="B26" s="19" t="s">
        <v>38</v>
      </c>
      <c r="C26" s="48" t="s">
        <v>57</v>
      </c>
      <c r="D26" s="29" t="s">
        <v>19</v>
      </c>
      <c r="E26" s="70" t="s">
        <v>50</v>
      </c>
      <c r="F26" s="83"/>
      <c r="G26" s="84"/>
      <c r="H26" s="86"/>
      <c r="I26" s="85"/>
      <c r="J26" s="56">
        <v>0</v>
      </c>
      <c r="K26" s="89">
        <v>1350</v>
      </c>
      <c r="L26" s="27"/>
      <c r="M26" s="21">
        <f t="shared" si="0"/>
        <v>16216586.399304997</v>
      </c>
      <c r="N26" s="10"/>
    </row>
    <row r="27" spans="1:14" ht="64.5" x14ac:dyDescent="0.25">
      <c r="A27" s="47">
        <v>44713</v>
      </c>
      <c r="B27" s="19" t="s">
        <v>38</v>
      </c>
      <c r="C27" s="48" t="s">
        <v>58</v>
      </c>
      <c r="D27" s="29" t="s">
        <v>19</v>
      </c>
      <c r="E27" s="70" t="s">
        <v>51</v>
      </c>
      <c r="F27" s="87"/>
      <c r="G27" s="84"/>
      <c r="H27" s="86"/>
      <c r="I27" s="85"/>
      <c r="J27" s="56">
        <v>0</v>
      </c>
      <c r="K27" s="89">
        <v>1200</v>
      </c>
      <c r="L27" s="27"/>
      <c r="M27" s="21">
        <f t="shared" si="0"/>
        <v>16215386.399304997</v>
      </c>
      <c r="N27" s="10"/>
    </row>
    <row r="28" spans="1:14" ht="60" x14ac:dyDescent="0.25">
      <c r="A28" s="47">
        <v>44718</v>
      </c>
      <c r="B28" s="19" t="s">
        <v>38</v>
      </c>
      <c r="C28" s="48" t="s">
        <v>59</v>
      </c>
      <c r="D28" s="29" t="s">
        <v>19</v>
      </c>
      <c r="E28" s="75" t="s">
        <v>52</v>
      </c>
      <c r="F28" s="83"/>
      <c r="G28" s="84"/>
      <c r="H28" s="86"/>
      <c r="I28" s="85"/>
      <c r="J28" s="56">
        <v>0</v>
      </c>
      <c r="K28" s="90">
        <v>47792.99</v>
      </c>
      <c r="L28" s="27"/>
      <c r="M28" s="21">
        <f t="shared" si="0"/>
        <v>16167593.409304997</v>
      </c>
      <c r="N28" s="10"/>
    </row>
    <row r="29" spans="1:14" x14ac:dyDescent="0.25">
      <c r="A29" s="94">
        <v>44742</v>
      </c>
      <c r="B29" s="19" t="s">
        <v>38</v>
      </c>
      <c r="C29" s="71" t="s">
        <v>34</v>
      </c>
      <c r="D29" s="29" t="s">
        <v>19</v>
      </c>
      <c r="E29" s="15" t="s">
        <v>53</v>
      </c>
      <c r="F29" s="88"/>
      <c r="G29" s="84"/>
      <c r="H29" s="86"/>
      <c r="I29" s="85"/>
      <c r="J29" s="77">
        <v>0</v>
      </c>
      <c r="K29" s="98">
        <v>263.8</v>
      </c>
      <c r="L29" s="27"/>
      <c r="M29" s="21">
        <f t="shared" si="0"/>
        <v>16167329.609304996</v>
      </c>
      <c r="N29" s="10"/>
    </row>
    <row r="30" spans="1:14" ht="26.25" x14ac:dyDescent="0.25">
      <c r="A30" s="47">
        <v>44740</v>
      </c>
      <c r="B30" s="50" t="s">
        <v>27</v>
      </c>
      <c r="C30" s="91">
        <v>292</v>
      </c>
      <c r="D30" s="29" t="s">
        <v>8</v>
      </c>
      <c r="E30" s="70" t="s">
        <v>60</v>
      </c>
      <c r="F30" s="97">
        <v>0</v>
      </c>
      <c r="G30" s="93"/>
      <c r="H30" s="93"/>
      <c r="I30" s="93"/>
      <c r="J30" s="93"/>
      <c r="K30" s="96">
        <v>8480</v>
      </c>
      <c r="L30" s="27"/>
      <c r="M30" s="21">
        <f t="shared" si="0"/>
        <v>16158849.609304996</v>
      </c>
      <c r="N30" s="10"/>
    </row>
    <row r="31" spans="1:14" ht="26.25" x14ac:dyDescent="0.25">
      <c r="A31" s="95">
        <v>44742</v>
      </c>
      <c r="B31" s="50" t="s">
        <v>27</v>
      </c>
      <c r="C31" s="92">
        <v>293</v>
      </c>
      <c r="D31" s="29" t="s">
        <v>8</v>
      </c>
      <c r="E31" s="70" t="s">
        <v>60</v>
      </c>
      <c r="F31" s="58">
        <v>0</v>
      </c>
      <c r="G31" s="93"/>
      <c r="H31" s="93"/>
      <c r="I31" s="93"/>
      <c r="J31" s="93"/>
      <c r="K31" s="99">
        <v>9031.24</v>
      </c>
      <c r="L31" s="27"/>
      <c r="M31" s="21">
        <f t="shared" si="0"/>
        <v>16149818.369304996</v>
      </c>
      <c r="N31" s="10"/>
    </row>
    <row r="32" spans="1:14" ht="24.75" x14ac:dyDescent="0.25">
      <c r="A32" s="66">
        <v>44742</v>
      </c>
      <c r="B32" s="50" t="s">
        <v>27</v>
      </c>
      <c r="C32" s="71" t="s">
        <v>34</v>
      </c>
      <c r="D32" s="29" t="s">
        <v>8</v>
      </c>
      <c r="E32" s="15" t="s">
        <v>54</v>
      </c>
      <c r="F32" s="64"/>
      <c r="G32" s="30"/>
      <c r="H32" s="21"/>
      <c r="I32" s="21"/>
      <c r="J32" s="22"/>
      <c r="K32" s="100">
        <v>6761.82</v>
      </c>
      <c r="L32" s="27"/>
      <c r="M32" s="21">
        <f t="shared" si="0"/>
        <v>16143056.549304996</v>
      </c>
      <c r="N32" s="10"/>
    </row>
    <row r="33" spans="1:14" x14ac:dyDescent="0.25">
      <c r="A33" s="47"/>
      <c r="B33" s="17"/>
      <c r="C33" s="63"/>
      <c r="D33" s="29"/>
      <c r="E33" s="15"/>
      <c r="F33" s="23"/>
      <c r="G33" s="30"/>
      <c r="H33" s="21"/>
      <c r="I33" s="21"/>
      <c r="J33" s="22"/>
      <c r="K33" s="99"/>
      <c r="L33" s="27"/>
      <c r="M33" s="21">
        <f t="shared" si="0"/>
        <v>16143056.549304996</v>
      </c>
      <c r="N33" s="10"/>
    </row>
    <row r="34" spans="1:14" x14ac:dyDescent="0.25">
      <c r="F34" s="23"/>
      <c r="G34" s="30"/>
      <c r="H34" s="21"/>
      <c r="I34" s="21"/>
      <c r="J34" s="22"/>
      <c r="K34" s="99"/>
      <c r="L34" s="27"/>
      <c r="M34" s="21">
        <f t="shared" si="0"/>
        <v>16143056.549304996</v>
      </c>
      <c r="N34" s="10"/>
    </row>
    <row r="35" spans="1:14" x14ac:dyDescent="0.25">
      <c r="A35" s="47"/>
      <c r="B35" s="67"/>
      <c r="C35" s="57"/>
      <c r="D35" s="29"/>
      <c r="E35" s="15"/>
      <c r="F35" s="23"/>
      <c r="G35" s="30"/>
      <c r="H35" s="21"/>
      <c r="I35" s="21"/>
      <c r="J35" s="22"/>
      <c r="K35" s="99"/>
      <c r="L35" s="27"/>
      <c r="M35" s="21">
        <f t="shared" si="0"/>
        <v>16143056.549304996</v>
      </c>
      <c r="N35" s="10"/>
    </row>
    <row r="36" spans="1:14" x14ac:dyDescent="0.25">
      <c r="A36" s="47"/>
      <c r="B36" s="67"/>
      <c r="C36" s="57"/>
      <c r="D36" s="29"/>
      <c r="E36" s="15"/>
      <c r="F36" s="23"/>
      <c r="G36" s="30"/>
      <c r="H36" s="21"/>
      <c r="I36" s="21"/>
      <c r="J36" s="22"/>
      <c r="K36" s="99"/>
      <c r="L36" s="27"/>
      <c r="M36" s="21">
        <f t="shared" si="0"/>
        <v>16143056.549304996</v>
      </c>
      <c r="N36" s="10"/>
    </row>
    <row r="37" spans="1:14" x14ac:dyDescent="0.25">
      <c r="F37" s="23"/>
      <c r="G37" s="30"/>
      <c r="H37" s="21"/>
      <c r="I37" s="21"/>
      <c r="J37" s="22"/>
      <c r="K37" s="99"/>
      <c r="L37" s="27"/>
      <c r="M37" s="21">
        <f t="shared" si="0"/>
        <v>16143056.549304996</v>
      </c>
      <c r="N37" s="10"/>
    </row>
    <row r="38" spans="1:14" ht="15.75" thickBot="1" x14ac:dyDescent="0.3">
      <c r="A38" s="47"/>
      <c r="B38" s="67"/>
      <c r="C38" s="57"/>
      <c r="D38" s="29"/>
      <c r="E38" s="15"/>
      <c r="F38" s="23"/>
      <c r="G38" s="30"/>
      <c r="H38" s="21"/>
      <c r="I38" s="21"/>
      <c r="J38" s="22"/>
      <c r="K38" s="58"/>
      <c r="L38" s="27"/>
      <c r="M38" s="21">
        <f t="shared" si="0"/>
        <v>16143056.549304996</v>
      </c>
      <c r="N38" s="10"/>
    </row>
    <row r="39" spans="1:14" x14ac:dyDescent="0.25">
      <c r="A39" s="33"/>
      <c r="B39" s="34"/>
      <c r="C39" s="34"/>
      <c r="D39" s="34"/>
      <c r="E39" s="34"/>
      <c r="F39" s="34"/>
      <c r="G39" s="34"/>
      <c r="H39" s="35">
        <f>SUM(H15:H38)</f>
        <v>16628354.112599999</v>
      </c>
      <c r="I39" s="35">
        <f>SUM(I15:I38)</f>
        <v>0</v>
      </c>
      <c r="J39" s="36">
        <f>SUM(J15:J38)</f>
        <v>6972.51</v>
      </c>
      <c r="K39" s="37">
        <f>SUM(K15:K38)</f>
        <v>485297.563295</v>
      </c>
      <c r="L39" s="34"/>
      <c r="M39" s="38">
        <f>M34</f>
        <v>16143056.549304996</v>
      </c>
    </row>
    <row r="40" spans="1:14" ht="15.75" thickBot="1" x14ac:dyDescent="0.3">
      <c r="A40" s="49"/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40"/>
    </row>
    <row r="41" spans="1:14" x14ac:dyDescent="0.25">
      <c r="A41" s="2"/>
      <c r="B41" s="41"/>
      <c r="C41" s="41"/>
      <c r="D41" s="41"/>
      <c r="E41" s="41"/>
      <c r="F41" s="41"/>
      <c r="G41" s="41"/>
      <c r="H41" s="44"/>
      <c r="I41" s="44"/>
      <c r="J41" s="42"/>
      <c r="K41" s="43"/>
      <c r="L41" s="41"/>
      <c r="M41" s="44"/>
    </row>
    <row r="42" spans="1:14" x14ac:dyDescent="0.25">
      <c r="A42" s="2"/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4"/>
    </row>
    <row r="43" spans="1:14" x14ac:dyDescent="0.25">
      <c r="A43" s="2"/>
      <c r="B43" s="41"/>
      <c r="C43" s="41" t="s">
        <v>22</v>
      </c>
      <c r="D43" s="41"/>
      <c r="E43" s="41"/>
      <c r="F43" s="41" t="s">
        <v>6</v>
      </c>
      <c r="G43" s="41"/>
      <c r="H43" s="44"/>
      <c r="I43" s="41"/>
      <c r="J43" s="41"/>
      <c r="K43" s="41" t="s">
        <v>21</v>
      </c>
      <c r="L43" s="41"/>
      <c r="M43" s="44"/>
    </row>
    <row r="44" spans="1:14" x14ac:dyDescent="0.25">
      <c r="A44" s="2"/>
      <c r="B44" s="41"/>
      <c r="C44" s="41" t="s">
        <v>23</v>
      </c>
      <c r="D44" s="41"/>
      <c r="E44" s="41"/>
      <c r="F44" s="41" t="s">
        <v>24</v>
      </c>
      <c r="G44" s="41"/>
      <c r="H44" s="41"/>
      <c r="I44" s="41"/>
      <c r="J44" s="41"/>
      <c r="K44" s="41" t="s">
        <v>25</v>
      </c>
      <c r="L44" s="41"/>
      <c r="M44" s="44"/>
    </row>
    <row r="45" spans="1:14" x14ac:dyDescent="0.25">
      <c r="A45" s="2"/>
      <c r="B45" s="41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4"/>
    </row>
    <row r="46" spans="1:14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</row>
    <row r="48" spans="1:14" x14ac:dyDescent="0.25">
      <c r="H48" s="59"/>
      <c r="I48" s="59"/>
    </row>
  </sheetData>
  <mergeCells count="3">
    <mergeCell ref="A9:M9"/>
    <mergeCell ref="A10:M10"/>
    <mergeCell ref="A11:M11"/>
  </mergeCells>
  <pageMargins left="0.62992125984251968" right="0.51181102362204722" top="0.27559055118110237" bottom="0.19685039370078741" header="0.31496062992125984" footer="0.31496062992125984"/>
  <pageSetup scale="5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8F3895-0CB2-48CB-AE6D-149482D3C56C}">
  <dimension ref="A1"/>
  <sheetViews>
    <sheetView workbookViewId="0">
      <selection activeCell="M8" sqref="M8"/>
    </sheetView>
  </sheetViews>
  <sheetFormatPr baseColWidth="10"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50C58961295EC479880CE849C4524C8" ma:contentTypeVersion="10" ma:contentTypeDescription="Crear nuevo documento." ma:contentTypeScope="" ma:versionID="c808faa4960236352fbe0083d70048d0">
  <xsd:schema xmlns:xsd="http://www.w3.org/2001/XMLSchema" xmlns:xs="http://www.w3.org/2001/XMLSchema" xmlns:p="http://schemas.microsoft.com/office/2006/metadata/properties" xmlns:ns3="718184e8-f819-41aa-a9f7-6e228bc2f040" targetNamespace="http://schemas.microsoft.com/office/2006/metadata/properties" ma:root="true" ma:fieldsID="a58c4d9b6a097680bf649723e3b5f55a" ns3:_="">
    <xsd:import namespace="718184e8-f819-41aa-a9f7-6e228bc2f040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DateTaken" minOccurs="0"/>
                <xsd:element ref="ns3:MediaServiceAutoKeyPoints" minOccurs="0"/>
                <xsd:element ref="ns3:MediaServiceKeyPoints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8184e8-f819-41aa-a9f7-6e228bc2f04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613E97F-DE80-4B62-909C-2823A97F1D1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19383BD-3C37-4805-9692-D5B2641F777A}">
  <ds:schemaRefs>
    <ds:schemaRef ds:uri="http://schemas.microsoft.com/office/2006/documentManagement/types"/>
    <ds:schemaRef ds:uri="http://www.w3.org/XML/1998/namespace"/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718184e8-f819-41aa-a9f7-6e228bc2f040"/>
    <ds:schemaRef ds:uri="http://schemas.microsoft.com/office/infopath/2007/PartnerControls"/>
    <ds:schemaRef ds:uri="http://purl.org/dc/dcmitype/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D326E7AD-3333-4BD7-9092-D7924259B38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8184e8-f819-41aa-a9f7-6e228bc2f04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mayo juni2022</vt:lpstr>
      <vt:lpstr>Hoja1</vt:lpstr>
      <vt:lpstr>'mayo juni2022'!Área_de_impresión</vt:lpstr>
      <vt:lpstr>'mayo juni2022'!Títulos_a_imprimir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Ivelisse Vargas</dc:creator>
  <cp:lastModifiedBy>Ivelisse Vargas</cp:lastModifiedBy>
  <cp:lastPrinted>2022-07-20T15:25:29Z</cp:lastPrinted>
  <dcterms:created xsi:type="dcterms:W3CDTF">2018-10-19T15:39:09Z</dcterms:created>
  <dcterms:modified xsi:type="dcterms:W3CDTF">2022-07-20T19:01:17Z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0x010100550C58961295EC479880CE849C4524C8</vt:lpwstr>
  </property>
</Properties>
</file>