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bacilia.lorenzo\Desktop\PROCESO ADECUACION SALON MULTIUSO\"/>
    </mc:Choice>
  </mc:AlternateContent>
  <xr:revisionPtr revIDLastSave="0" documentId="13_ncr:1_{B064AB4C-185A-4880-8939-AC1EAA2E2E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esupuesto Salón Multius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'Presupuesto Salón Multiusos'!$A$1:$F$157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'Presupuesto Salón Multiusos'!$15:$16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1" l="1"/>
  <c r="F130" i="1"/>
  <c r="F128" i="1" l="1"/>
  <c r="F88" i="1"/>
  <c r="F93" i="1" l="1"/>
  <c r="F90" i="1"/>
  <c r="F98" i="1"/>
  <c r="F60" i="1"/>
  <c r="F102" i="1"/>
  <c r="F96" i="1"/>
  <c r="F120" i="1"/>
  <c r="F115" i="1"/>
  <c r="F33" i="1" l="1"/>
  <c r="F49" i="1"/>
  <c r="F108" i="1" l="1"/>
  <c r="F110" i="1" l="1"/>
  <c r="F114" i="1"/>
  <c r="F109" i="1"/>
  <c r="F101" i="1" l="1"/>
  <c r="F112" i="1"/>
  <c r="F113" i="1"/>
  <c r="F111" i="1"/>
  <c r="F107" i="1" l="1"/>
  <c r="F99" i="1"/>
  <c r="F105" i="1"/>
  <c r="F104" i="1"/>
  <c r="F103" i="1"/>
  <c r="F100" i="1"/>
  <c r="F67" i="1" l="1"/>
  <c r="F61" i="1"/>
  <c r="F74" i="1" l="1"/>
  <c r="F73" i="1"/>
  <c r="F72" i="1"/>
  <c r="F71" i="1"/>
  <c r="F70" i="1"/>
  <c r="F69" i="1"/>
  <c r="F68" i="1"/>
  <c r="F79" i="1"/>
  <c r="F126" i="1" l="1"/>
  <c r="F123" i="1"/>
  <c r="F37" i="1" l="1"/>
  <c r="F53" i="1" l="1"/>
  <c r="F80" i="1"/>
  <c r="F81" i="1"/>
  <c r="F82" i="1"/>
  <c r="F83" i="1"/>
  <c r="F84" i="1"/>
  <c r="F85" i="1"/>
  <c r="F75" i="1"/>
  <c r="F76" i="1"/>
  <c r="F50" i="1"/>
  <c r="F51" i="1"/>
  <c r="F52" i="1"/>
  <c r="F48" i="1"/>
  <c r="F25" i="1"/>
  <c r="F97" i="1"/>
  <c r="F95" i="1" l="1"/>
  <c r="F78" i="1"/>
  <c r="F66" i="1"/>
  <c r="F65" i="1"/>
  <c r="F64" i="1"/>
  <c r="F63" i="1"/>
  <c r="F62" i="1"/>
  <c r="F59" i="1"/>
  <c r="F58" i="1"/>
  <c r="F57" i="1"/>
  <c r="F56" i="1"/>
  <c r="F21" i="1"/>
  <c r="F20" i="1"/>
  <c r="F55" i="1" l="1"/>
  <c r="F118" i="1"/>
  <c r="F42" i="1" l="1"/>
  <c r="F124" i="1"/>
  <c r="F119" i="1"/>
  <c r="F125" i="1"/>
  <c r="F121" i="1"/>
  <c r="F122" i="1"/>
  <c r="F46" i="1"/>
  <c r="F47" i="1"/>
  <c r="F89" i="1"/>
  <c r="F91" i="1"/>
  <c r="F92" i="1"/>
  <c r="F28" i="1"/>
  <c r="F27" i="1"/>
  <c r="F26" i="1"/>
  <c r="F22" i="1"/>
  <c r="F32" i="1"/>
  <c r="F31" i="1"/>
  <c r="F19" i="1"/>
  <c r="F45" i="1"/>
  <c r="F39" i="1"/>
  <c r="F38" i="1"/>
  <c r="F36" i="1"/>
  <c r="F87" i="1" l="1"/>
  <c r="F117" i="1"/>
  <c r="F18" i="1"/>
  <c r="F24" i="1"/>
  <c r="F44" i="1"/>
  <c r="F35" i="1"/>
  <c r="F30" i="1"/>
  <c r="F41" i="1"/>
  <c r="F132" i="1" l="1"/>
  <c r="F137" i="1" l="1"/>
  <c r="F142" i="1"/>
  <c r="F143" i="1"/>
  <c r="F138" i="1"/>
  <c r="F141" i="1"/>
  <c r="F139" i="1"/>
  <c r="F140" i="1"/>
  <c r="F136" i="1"/>
  <c r="F144" i="1"/>
  <c r="F135" i="1"/>
  <c r="F146" i="1" l="1"/>
  <c r="F148" i="1" s="1"/>
</calcChain>
</file>

<file path=xl/sharedStrings.xml><?xml version="1.0" encoding="utf-8"?>
<sst xmlns="http://schemas.openxmlformats.org/spreadsheetml/2006/main" count="214" uniqueCount="131">
  <si>
    <t>PRELIMINARES</t>
  </si>
  <si>
    <t>ud</t>
  </si>
  <si>
    <t xml:space="preserve">CODIA </t>
  </si>
  <si>
    <t>ml</t>
  </si>
  <si>
    <t>NO.</t>
  </si>
  <si>
    <t>Desinstalación puertas de madera existentes</t>
  </si>
  <si>
    <t>p.a.</t>
  </si>
  <si>
    <t>m²</t>
  </si>
  <si>
    <t>Presupuesto Detallado de Partidas</t>
  </si>
  <si>
    <t>Fecha:</t>
  </si>
  <si>
    <t xml:space="preserve">DESCRIPCION </t>
  </si>
  <si>
    <t>UNIDAD</t>
  </si>
  <si>
    <t>CANTIDAD</t>
  </si>
  <si>
    <t>PRECIO UNITARIO</t>
  </si>
  <si>
    <t>PRECIO TOTAL</t>
  </si>
  <si>
    <t>Dirección Técnica</t>
  </si>
  <si>
    <t>Seguros y Fianzas</t>
  </si>
  <si>
    <t>Transporte</t>
  </si>
  <si>
    <t xml:space="preserve">Ley 6-86  </t>
  </si>
  <si>
    <t>MECANICA AA (Suministro e Instalación)</t>
  </si>
  <si>
    <t>Gastos Administrativos</t>
  </si>
  <si>
    <t>Ducto  en manga flexible de 10", para extencion a salida de suministro</t>
  </si>
  <si>
    <t>Total Costos Indirectos (RD$)</t>
  </si>
  <si>
    <t>Total Costos Directos (RD$)</t>
  </si>
  <si>
    <t>TOTAL GENERAL  (RD$)</t>
  </si>
  <si>
    <t>Costos Indirectos</t>
  </si>
  <si>
    <t>ITBIS (Norma 07-2007 ) (10% sub total costos directos)</t>
  </si>
  <si>
    <t>DEMOLICIONES</t>
  </si>
  <si>
    <t>Remoción de zócalos de granito</t>
  </si>
  <si>
    <t>Remoción de cerámica pared y piso en baño</t>
  </si>
  <si>
    <t xml:space="preserve">Cierre de huecos en bloques de hormigón 8" </t>
  </si>
  <si>
    <t>Pañete  ambas caras  en huecos cerrados</t>
  </si>
  <si>
    <t>Imprevistos</t>
  </si>
  <si>
    <t>Porcenalato en pared, color a elegir</t>
  </si>
  <si>
    <t>Porcelanato de pisos antideslizante,  color a elegir</t>
  </si>
  <si>
    <t>RECUBRIMIENTOS Y TERMINACIONES (Suministro e Instalación)</t>
  </si>
  <si>
    <t>DIVISIONES Y PUERTAS EN VIDRIO  (Suministro e Instalación)</t>
  </si>
  <si>
    <t>FALSO TECHO  (Suministro e Instalación)</t>
  </si>
  <si>
    <t>Accesorios electricos  (Suministro e Instalación)</t>
  </si>
  <si>
    <t>PORTAJE  (Suministro e Instalación)</t>
  </si>
  <si>
    <t>Ubicación: Edificio Gubernamental, Prof. Juan Bosch, Bloque D, 2do. Nivel, D.N.</t>
  </si>
  <si>
    <t>KITCHENETTE  (Suministro e Instalación)</t>
  </si>
  <si>
    <t>MINISTERIO DE LA MUJER</t>
  </si>
  <si>
    <t>Demolicion en muro de H.A. (hueco de puerta)</t>
  </si>
  <si>
    <t>Bote de materiales de desperdicio y limpieza continua</t>
  </si>
  <si>
    <t>Plafón en vynil yeso  2'x2'</t>
  </si>
  <si>
    <t>Pintura en techo y fascias, blanco 00, incluye 1 mano de primer y 3 de pintura acrílica</t>
  </si>
  <si>
    <t>Unidad de aire Acondicionado, Inverter completo, manejadora de 5 TON, Condensador tipo Manejadora, R-410, Eficiencia 18 Seer  220/1/60 (incluye materiales de instalación,  desague dirijido en tubería PVC y base metálica aérea  para manejadora)</t>
  </si>
  <si>
    <t>Difusor de rejilla moviles 8"x 8" para suministro</t>
  </si>
  <si>
    <t>Caja  en fibra de  poliuretano  P3  de  3/4" para acople de ducto flexible de diámetro 10"  y 14"</t>
  </si>
  <si>
    <t>Ducto  en manga flexible de 14", para extencion a retorno</t>
  </si>
  <si>
    <t>Rejilla para retorno 24" x 12" con porta filtro</t>
  </si>
  <si>
    <t>Lámpara de Emergencia de dos faroles dirigibles</t>
  </si>
  <si>
    <r>
      <t>Panel Led 2</t>
    </r>
    <r>
      <rPr>
        <sz val="12"/>
        <rFont val="Calibri"/>
        <family val="2"/>
      </rPr>
      <t>'</t>
    </r>
    <r>
      <rPr>
        <sz val="12"/>
        <rFont val="Arial"/>
        <family val="2"/>
      </rPr>
      <t>x2</t>
    </r>
    <r>
      <rPr>
        <b/>
        <sz val="12"/>
        <rFont val="Arial"/>
        <family val="2"/>
      </rPr>
      <t>'</t>
    </r>
    <r>
      <rPr>
        <sz val="12"/>
        <rFont val="Arial"/>
        <family val="2"/>
      </rPr>
      <t>, 40 Watts / 4,000k, empotrable</t>
    </r>
  </si>
  <si>
    <t>Panel Led Ø 6",  12 Watts, 4000 K</t>
  </si>
  <si>
    <t>Paneles LED, 1/2' x 2', 24 Watts / 4,000k, empotrable</t>
  </si>
  <si>
    <t>Spot Ligthts empotrable, MR16 LED, 1W, 3,000K</t>
  </si>
  <si>
    <t xml:space="preserve">Lámpara empotrable  rectangular con  2 luces orientables, medidas 3.2" x 6.4", 24/36 watts, 4,000 K </t>
  </si>
  <si>
    <r>
      <t xml:space="preserve">Salidas Eléctricas </t>
    </r>
    <r>
      <rPr>
        <sz val="12"/>
        <rFont val="Arial"/>
        <family val="2"/>
      </rPr>
      <t>*incluye accesorios</t>
    </r>
  </si>
  <si>
    <t>Interruptor sencillo*</t>
  </si>
  <si>
    <t>Interruptor doble*</t>
  </si>
  <si>
    <t>Interruptor two (2) way*</t>
  </si>
  <si>
    <t>Tomacorriente UPS*</t>
  </si>
  <si>
    <t xml:space="preserve">Previsión eléctrica Lámpara empotrable  rectangular con  2 luces orientables, medidas 3.2" x 6.4", 24/36 watts, 4,000 K </t>
  </si>
  <si>
    <t>Previsión eléctrica Spot Ligthts empotrable, MR16 LED, 1W, 3,000K</t>
  </si>
  <si>
    <r>
      <t>Previsión eléctrica Panel Led 2</t>
    </r>
    <r>
      <rPr>
        <sz val="12"/>
        <rFont val="Calibri"/>
        <family val="2"/>
      </rPr>
      <t>'</t>
    </r>
    <r>
      <rPr>
        <sz val="12"/>
        <rFont val="Arial"/>
        <family val="2"/>
      </rPr>
      <t>x2</t>
    </r>
    <r>
      <rPr>
        <b/>
        <sz val="12"/>
        <rFont val="Arial"/>
        <family val="2"/>
      </rPr>
      <t>'</t>
    </r>
    <r>
      <rPr>
        <sz val="12"/>
        <rFont val="Arial"/>
        <family val="2"/>
      </rPr>
      <t>, 40 Watts / 4,000k, empotrable</t>
    </r>
  </si>
  <si>
    <t>Previsión eléctrica Paneles LED, 1/2' x 2', 24 Watts / 4,000k, empotrable</t>
  </si>
  <si>
    <t>Salida para teléfono, (incluye mensajero)*</t>
  </si>
  <si>
    <t>Previsión para instalaciones salidas cable TV (Incl. mensajero)*</t>
  </si>
  <si>
    <t>Tomacorriente 220 Vac (GFCI)*</t>
  </si>
  <si>
    <t>Salida para control de acceso (incl. mensajero)</t>
  </si>
  <si>
    <t>Tomacorriente 110 V*</t>
  </si>
  <si>
    <t>Previsión eléctrica Panel Led Ø 6",  12 Watts, 4000 K</t>
  </si>
  <si>
    <t>Previsión para instalaciones salidas CCTV , incluye cableado UTP 6,  (coordinar instalación del accesorio existente con el  equipo TIC del M M)</t>
  </si>
  <si>
    <t>Tomacorriente 120 Vac (GFCI)*</t>
  </si>
  <si>
    <t xml:space="preserve">Salida para data, incluye el mensajero* </t>
  </si>
  <si>
    <t>Previsión eléctrica UPS Lámpara de Emergencia de dos faroles dirigibles</t>
  </si>
  <si>
    <t>Ducto rígido  en fibra de  poliuretano  P3  de  3/4"   para retorno (incluye caja o damper de entrada, según diseño)</t>
  </si>
  <si>
    <t>Ducto rígido en fibra de  poliuretano P3 de 3/4"   para suministro (incluye caja o damper  de salida, según diseño)</t>
  </si>
  <si>
    <t>Puerta batiente  en roble macizo de 1 1/2" a=1.0m x h=2.4 m,  incluye  jambas brazo hidráulico y cerradura. Ver detalle A-2</t>
  </si>
  <si>
    <t>Inodoro blanco de un cuerpo, con palanca de descarga a un lado</t>
  </si>
  <si>
    <t>Mezcladora monomando  para lavamanos, color negro mate</t>
  </si>
  <si>
    <t xml:space="preserve">Lavamano de cerámica rectangular de sobreponer, color blanco, medidas: 17 3/4" x 12 5/8", x  4 3/4", incluye filtro y sifón </t>
  </si>
  <si>
    <t>Dispensador de papel toalla, negro mate, plástico reforzado</t>
  </si>
  <si>
    <t>Dispensador de jabón líquido, negro mate, plástico reforzado</t>
  </si>
  <si>
    <t>Dispensador de papel, negro mate, plástico reforzado</t>
  </si>
  <si>
    <t>Placa en vitroceramica negra (cooktop) de 2 zona de calentamiento, mandos  manuales. Medidas: 27.0 cm x 50 cm, Potencia maxima 2,800 V, 220 V /50-60 HZ</t>
  </si>
  <si>
    <t>Tope en cuarzo,  color blanco diamante  (4.15m x 0,60 m) Incluye Backsplash de 0.10 m de altura, con doble bull- nose y refuerzo metalicos para su instalacion en vuelo</t>
  </si>
  <si>
    <t>Fregadero inoxidable undercounter 13" x 14 5/8" , con filtro tapa (push on)</t>
  </si>
  <si>
    <t>Fascia en paneles de shetrock  ≤ 0.50m (dos  caras) (nivelación y terminacion en  yeso)</t>
  </si>
  <si>
    <t>Planfón de fondo en shetrock en planchas de 1/2" a 1 cara de 0.15m cal 25  (nivelación y terminacion en  yeso) , incluye la apertura de las luminarias</t>
  </si>
  <si>
    <t>Plafón de frente en shetrock en planchas 1/2" cal 25 (nivelación y terminacion en  yeso),  incluye la apertura de las luminarias</t>
  </si>
  <si>
    <t>Desinstalación de  fregadero y tope de marmolite</t>
  </si>
  <si>
    <t>ALBAÑILERIA (cierre y terminaciones en HS )</t>
  </si>
  <si>
    <t xml:space="preserve">Cinta Led,  de 2 chip, 4,000 K, incluye fuente de alimentación por  sección o área (aprox. 3 área) </t>
  </si>
  <si>
    <t xml:space="preserve">Previsión eléctrica Cinta Led,  de 2 chip, 4,000 K </t>
  </si>
  <si>
    <t>Tope en cuarzo,  color blanco diamante  (2.43m x 0,60 m) Incluye Backsplash de 0.50 m de altura, con doble bull- nose , ver detalle A-10. Incluye hueco para: fregadero,  mezcladora y cooktop</t>
  </si>
  <si>
    <t>Cantos y Mocheta en hueco nuevo</t>
  </si>
  <si>
    <t>Taburete de bar acero cromado/plastico policarbonato 18 5/8" x 18 7/8", altura 35", color blanco</t>
  </si>
  <si>
    <t>BAÑOS   (Suministro e Instalación)</t>
  </si>
  <si>
    <t>Espejo sin marco, medidas: 0.72 m x 2.8 m</t>
  </si>
  <si>
    <t>Mueble a la medida, en lamina hidrofuga de 1/2" de espesor L= 2.17m divididos en 3 secciones de una gavetas, color gris oscuro</t>
  </si>
  <si>
    <t>Encimera  a la medida en granito, espesor 1 1/2" empotrada en paredes laterales, color negro galaxia, L= 2.17 m, encluye zócalo laterales y doble bull nose frontal</t>
  </si>
  <si>
    <t>Gabinete modular de piso en melanina con modulos de puertas y gavetas, color blanco con brillo y tapas grises, ver detalle A-10</t>
  </si>
  <si>
    <t>Gabinete modular de pared en melanina con modulos de puerta y tramos, color blanco con brillo y tapas grises, ver detalle A-10</t>
  </si>
  <si>
    <t>Remoción divisiones ligera, (perfiles metalicos,vidrios y muros de sheetrock y plafond</t>
  </si>
  <si>
    <t>Desinstalación de unidades de aire</t>
  </si>
  <si>
    <t>Mezcladora monomando  chorro alto en acero inoxidable, negra mate</t>
  </si>
  <si>
    <t xml:space="preserve">Planos seriados en panel PVC (recubrimiento de muro), ver detalle de referencia, y color sugerido </t>
  </si>
  <si>
    <t>Papel tapiz decorativo texturizado, color a elegir (23 rollos)</t>
  </si>
  <si>
    <t>Cortinas roller tipo cebra, incluye cenefa (medidas del hueco 1.40 m x 2.0 m),  color  degradacion de grises</t>
  </si>
  <si>
    <t>Pintura en muros, según los tonos indicados en A-5 (incluye masillado total del area+ 1 mano de primer+  2 manos de pintura)</t>
  </si>
  <si>
    <t>Orinal, blanco ‎27 x 31.5 x 62.5 cm, ahorro de agua descarga lateral</t>
  </si>
  <si>
    <t>Puerta batiente  en roble macizo de 1 1/2" a=0.80m x h=2.4 m,  incluye  jambas brazo hidráulico y cerradura. Ver detalle A-2</t>
  </si>
  <si>
    <t>Puerta corrediza  en roble macizo, (a=0.70 m,0.80m, 0.90) x h=2.4 m,  incluye  jambas y cerradura . Ver detalle A-2</t>
  </si>
  <si>
    <t>Puerta corrediza, tipo bolsillo  en roble macizo, a=0.80m,  incluye  jambas y cerradura . Ver detalle A-2</t>
  </si>
  <si>
    <t>Puerta batiente  en roble macizo, a=0.70m x h=2.4 m,  incluye  jambas  y cerradura. Ver detalle A-2</t>
  </si>
  <si>
    <t>Puerta corrediza  en roble macizo, (a=1.30 m) x h=2.4 m,  incluye cerradura, camuflada con los paneles de PVC en una cara. Ver detalle A-2</t>
  </si>
  <si>
    <t>MISCELANEOS</t>
  </si>
  <si>
    <t>Laminado de protección solar titanium 10% bloqueador de calor 85% y 99% rayo UV</t>
  </si>
  <si>
    <t xml:space="preserve">Laminado Frost,  considerar con el cliente diseño de instalación </t>
  </si>
  <si>
    <t>Divisiones en vidrio laminado claro de 1/2" besado, perfilería negra P-40,  incluye laminado  frosted sin brillo</t>
  </si>
  <si>
    <t>Piso laminado vynil  imitación madera (ver detalle )</t>
  </si>
  <si>
    <t xml:space="preserve">Zócalo  laminado vynil imitación madera (ver detalle) h=0.10 m, </t>
  </si>
  <si>
    <r>
      <t>p</t>
    </r>
    <r>
      <rPr>
        <sz val="12"/>
        <rFont val="Calibri"/>
        <family val="2"/>
      </rPr>
      <t>²</t>
    </r>
  </si>
  <si>
    <t>Unidad de aire Acondicionado, Inverter completo, manejadora de 3 TON, Condensador tipo Manejadora, R-410, Eficiencia 18 Seer  220/1/60 (incluye materiales de instalación,  desague dirijido en tubería PVC y base metálica aérea  para manejadora)</t>
  </si>
  <si>
    <t>Previsión eléctrica  para la conexión de una (1) unidad de A/C de 3 TON, desde el Panel de A/C</t>
  </si>
  <si>
    <t>Previsión eléctrica  para la conexión de una (1) unidad de A/C de 5 TON, desde el panel de A/C</t>
  </si>
  <si>
    <t>Supervisión de obra</t>
  </si>
  <si>
    <t xml:space="preserve">Seguridad industrial </t>
  </si>
  <si>
    <t>Proyecto: Salón Multiusos Ministerio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</si>
</sst>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#,##0.00_ ;\-#,##0.00\ "/>
    <numFmt numFmtId="166" formatCode="[$$-409]#,##0.00"/>
    <numFmt numFmtId="167" formatCode="_(&quot;RD$&quot;* #,##0.00_);_(&quot;RD$&quot;* \(#,##0.00\);_(&quot;RD$&quot;* &quot;-&quot;??_);_(@_)"/>
    <numFmt numFmtId="168" formatCode="0.0"/>
    <numFmt numFmtId="169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name val="Times New Roman"/>
      <family val="1"/>
    </font>
    <font>
      <b/>
      <sz val="16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3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3" fillId="0" borderId="0"/>
    <xf numFmtId="4" fontId="6" fillId="0" borderId="0" applyNumberFormat="0"/>
    <xf numFmtId="0" fontId="6" fillId="0" borderId="0"/>
    <xf numFmtId="41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3" applyFont="1" applyFill="1" applyAlignment="1">
      <alignment horizontal="center"/>
    </xf>
    <xf numFmtId="0" fontId="4" fillId="0" borderId="0" xfId="6" applyFont="1" applyFill="1"/>
    <xf numFmtId="4" fontId="4" fillId="0" borderId="0" xfId="10" applyNumberFormat="1" applyFont="1" applyFill="1"/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166" fontId="4" fillId="0" borderId="0" xfId="12" applyFont="1" applyFill="1"/>
    <xf numFmtId="0" fontId="4" fillId="0" borderId="0" xfId="14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/>
    </xf>
    <xf numFmtId="9" fontId="5" fillId="0" borderId="0" xfId="16" applyFont="1" applyFill="1"/>
    <xf numFmtId="0" fontId="8" fillId="0" borderId="0" xfId="0" applyFont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4" fontId="9" fillId="0" borderId="0" xfId="10" applyNumberFormat="1" applyFont="1" applyFill="1" applyAlignment="1">
      <alignment horizontal="right"/>
    </xf>
    <xf numFmtId="4" fontId="10" fillId="0" borderId="0" xfId="2" applyNumberFormat="1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166" fontId="10" fillId="0" borderId="0" xfId="12" applyFont="1" applyFill="1" applyAlignment="1">
      <alignment horizontal="right"/>
    </xf>
    <xf numFmtId="4" fontId="9" fillId="0" borderId="0" xfId="8" applyNumberFormat="1" applyFont="1" applyFill="1" applyAlignment="1">
      <alignment horizontal="right"/>
    </xf>
    <xf numFmtId="165" fontId="9" fillId="0" borderId="0" xfId="8" applyNumberFormat="1" applyFont="1" applyFill="1" applyAlignment="1">
      <alignment horizontal="right" vertical="top"/>
    </xf>
    <xf numFmtId="166" fontId="9" fillId="0" borderId="0" xfId="12" applyFont="1" applyFill="1" applyAlignment="1">
      <alignment horizontal="right"/>
    </xf>
    <xf numFmtId="166" fontId="9" fillId="0" borderId="0" xfId="12" applyFont="1" applyFill="1" applyAlignment="1">
      <alignment horizontal="center" vertical="center"/>
    </xf>
    <xf numFmtId="166" fontId="9" fillId="0" borderId="0" xfId="12" applyFont="1" applyFill="1" applyAlignment="1">
      <alignment horizontal="center"/>
    </xf>
    <xf numFmtId="4" fontId="9" fillId="0" borderId="0" xfId="12" applyNumberFormat="1" applyFont="1" applyFill="1" applyAlignment="1">
      <alignment horizontal="right"/>
    </xf>
    <xf numFmtId="165" fontId="9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horizontal="right"/>
    </xf>
    <xf numFmtId="4" fontId="16" fillId="0" borderId="0" xfId="0" applyNumberFormat="1" applyFont="1" applyFill="1" applyAlignment="1">
      <alignment horizontal="center"/>
    </xf>
    <xf numFmtId="4" fontId="8" fillId="0" borderId="0" xfId="3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 wrapText="1"/>
    </xf>
    <xf numFmtId="165" fontId="8" fillId="0" borderId="1" xfId="8" applyNumberFormat="1" applyFont="1" applyFill="1" applyBorder="1" applyAlignment="1"/>
    <xf numFmtId="165" fontId="8" fillId="0" borderId="1" xfId="8" applyNumberFormat="1" applyFont="1" applyFill="1" applyBorder="1" applyAlignment="1">
      <alignment horizontal="center"/>
    </xf>
    <xf numFmtId="4" fontId="8" fillId="0" borderId="1" xfId="7" applyNumberFormat="1" applyFont="1" applyFill="1" applyBorder="1" applyAlignment="1"/>
    <xf numFmtId="4" fontId="7" fillId="0" borderId="1" xfId="3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8" fillId="0" borderId="1" xfId="6" applyFont="1" applyFill="1" applyBorder="1"/>
    <xf numFmtId="165" fontId="8" fillId="0" borderId="0" xfId="8" applyNumberFormat="1" applyFont="1" applyFill="1" applyAlignment="1">
      <alignment horizontal="center"/>
    </xf>
    <xf numFmtId="0" fontId="8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4" fontId="8" fillId="0" borderId="0" xfId="3" applyNumberFormat="1" applyFont="1" applyFill="1" applyBorder="1" applyAlignment="1">
      <alignment vertical="center" wrapText="1"/>
    </xf>
    <xf numFmtId="4" fontId="8" fillId="0" borderId="1" xfId="8" applyNumberFormat="1" applyFont="1" applyFill="1" applyBorder="1" applyAlignment="1"/>
    <xf numFmtId="165" fontId="8" fillId="0" borderId="0" xfId="8" applyNumberFormat="1" applyFont="1" applyFill="1" applyBorder="1" applyAlignment="1">
      <alignment horizontal="center"/>
    </xf>
    <xf numFmtId="4" fontId="8" fillId="0" borderId="0" xfId="8" applyNumberFormat="1" applyFont="1" applyFill="1" applyBorder="1" applyAlignment="1"/>
    <xf numFmtId="4" fontId="7" fillId="0" borderId="0" xfId="6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vertical="center"/>
    </xf>
    <xf numFmtId="0" fontId="8" fillId="0" borderId="0" xfId="6" applyFont="1" applyFill="1" applyAlignment="1"/>
    <xf numFmtId="4" fontId="8" fillId="0" borderId="0" xfId="7" applyNumberFormat="1" applyFont="1" applyFill="1" applyAlignment="1">
      <alignment horizontal="right"/>
    </xf>
    <xf numFmtId="0" fontId="7" fillId="0" borderId="0" xfId="6" applyFont="1" applyFill="1" applyAlignment="1">
      <alignment horizontal="right"/>
    </xf>
    <xf numFmtId="0" fontId="8" fillId="0" borderId="0" xfId="10" applyFont="1" applyFill="1" applyBorder="1" applyAlignment="1">
      <alignment horizontal="center" vertical="center"/>
    </xf>
    <xf numFmtId="4" fontId="7" fillId="0" borderId="0" xfId="10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vertical="center" wrapText="1"/>
    </xf>
    <xf numFmtId="4" fontId="7" fillId="0" borderId="0" xfId="3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0" fontId="8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4" fontId="8" fillId="0" borderId="0" xfId="10" applyNumberFormat="1" applyFont="1" applyFill="1" applyBorder="1" applyAlignment="1">
      <alignment vertical="center" wrapText="1"/>
    </xf>
    <xf numFmtId="4" fontId="8" fillId="0" borderId="0" xfId="10" applyNumberFormat="1" applyFont="1" applyFill="1" applyBorder="1" applyAlignment="1">
      <alignment horizontal="right"/>
    </xf>
    <xf numFmtId="4" fontId="8" fillId="0" borderId="0" xfId="10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9" fillId="0" borderId="0" xfId="13" applyNumberFormat="1" applyFont="1" applyFill="1" applyAlignment="1">
      <alignment horizontal="center" vertical="center"/>
    </xf>
    <xf numFmtId="0" fontId="15" fillId="0" borderId="0" xfId="13" applyNumberFormat="1" applyFont="1" applyFill="1" applyAlignment="1">
      <alignment horizontal="left" vertical="center" wrapText="1"/>
    </xf>
    <xf numFmtId="4" fontId="9" fillId="0" borderId="0" xfId="13" applyNumberFormat="1" applyFont="1" applyFill="1" applyAlignment="1">
      <alignment horizontal="right" wrapText="1"/>
    </xf>
    <xf numFmtId="0" fontId="9" fillId="0" borderId="0" xfId="13" applyNumberFormat="1" applyFont="1" applyFill="1" applyAlignment="1">
      <alignment horizontal="center" wrapText="1"/>
    </xf>
    <xf numFmtId="4" fontId="9" fillId="0" borderId="0" xfId="13" applyNumberFormat="1" applyFont="1" applyFill="1" applyAlignment="1">
      <alignment wrapText="1"/>
    </xf>
    <xf numFmtId="4" fontId="4" fillId="0" borderId="0" xfId="6" applyNumberFormat="1" applyFont="1" applyFill="1"/>
    <xf numFmtId="166" fontId="10" fillId="0" borderId="0" xfId="12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center" vertical="top"/>
    </xf>
    <xf numFmtId="2" fontId="9" fillId="0" borderId="0" xfId="12" applyNumberFormat="1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left" vertical="top"/>
    </xf>
    <xf numFmtId="4" fontId="9" fillId="0" borderId="0" xfId="10" applyNumberFormat="1" applyFont="1" applyFill="1" applyAlignment="1">
      <alignment horizontal="center"/>
    </xf>
    <xf numFmtId="166" fontId="9" fillId="0" borderId="0" xfId="12" applyFont="1" applyFill="1" applyAlignment="1">
      <alignment horizontal="center" vertical="center" wrapText="1"/>
    </xf>
    <xf numFmtId="166" fontId="13" fillId="0" borderId="0" xfId="12" applyFont="1" applyFill="1" applyAlignment="1">
      <alignment horizontal="center"/>
    </xf>
    <xf numFmtId="165" fontId="10" fillId="0" borderId="0" xfId="8" applyNumberFormat="1" applyFont="1" applyFill="1" applyAlignment="1">
      <alignment horizontal="center" vertical="top"/>
    </xf>
    <xf numFmtId="2" fontId="8" fillId="0" borderId="1" xfId="3" applyNumberFormat="1" applyFont="1" applyFill="1" applyBorder="1" applyAlignment="1">
      <alignment horizontal="center" vertical="center" wrapText="1"/>
    </xf>
    <xf numFmtId="2" fontId="8" fillId="0" borderId="0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horizontal="center" vertical="top" wrapText="1"/>
    </xf>
    <xf numFmtId="4" fontId="7" fillId="2" borderId="1" xfId="6" applyNumberFormat="1" applyFont="1" applyFill="1" applyBorder="1" applyAlignment="1">
      <alignment horizontal="right"/>
    </xf>
    <xf numFmtId="4" fontId="7" fillId="2" borderId="1" xfId="2" applyNumberFormat="1" applyFont="1" applyFill="1" applyBorder="1" applyAlignment="1">
      <alignment horizontal="right" wrapText="1"/>
    </xf>
    <xf numFmtId="4" fontId="4" fillId="0" borderId="0" xfId="10" applyNumberFormat="1" applyFont="1" applyFill="1" applyBorder="1"/>
    <xf numFmtId="0" fontId="11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/>
    </xf>
    <xf numFmtId="0" fontId="9" fillId="0" borderId="0" xfId="13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0" fillId="0" borderId="3" xfId="0" applyBorder="1"/>
    <xf numFmtId="4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/>
    </xf>
    <xf numFmtId="0" fontId="8" fillId="0" borderId="6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right"/>
    </xf>
    <xf numFmtId="14" fontId="7" fillId="0" borderId="7" xfId="3" applyNumberFormat="1" applyFont="1" applyBorder="1" applyAlignment="1">
      <alignment horizontal="right"/>
    </xf>
    <xf numFmtId="0" fontId="8" fillId="0" borderId="9" xfId="3" applyFont="1" applyBorder="1" applyAlignment="1">
      <alignment horizontal="right" vertical="center"/>
    </xf>
    <xf numFmtId="15" fontId="7" fillId="0" borderId="10" xfId="3" applyNumberFormat="1" applyFont="1" applyBorder="1" applyAlignment="1">
      <alignment horizontal="right" vertical="center"/>
    </xf>
    <xf numFmtId="4" fontId="7" fillId="0" borderId="0" xfId="10" applyNumberFormat="1" applyFont="1" applyFill="1" applyBorder="1" applyAlignment="1">
      <alignment horizontal="right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0" xfId="3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8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14" fillId="0" borderId="0" xfId="0" applyFont="1"/>
    <xf numFmtId="0" fontId="5" fillId="0" borderId="0" xfId="0" applyFont="1"/>
    <xf numFmtId="4" fontId="4" fillId="0" borderId="0" xfId="10" applyNumberFormat="1" applyFont="1"/>
    <xf numFmtId="2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3" applyFont="1" applyBorder="1" applyAlignment="1">
      <alignment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top" wrapText="1"/>
    </xf>
    <xf numFmtId="4" fontId="8" fillId="0" borderId="1" xfId="7" applyNumberFormat="1" applyFont="1" applyFill="1" applyBorder="1" applyAlignment="1">
      <alignment horizontal="center" vertical="center"/>
    </xf>
    <xf numFmtId="165" fontId="8" fillId="0" borderId="1" xfId="8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0" xfId="3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/>
    </xf>
    <xf numFmtId="0" fontId="8" fillId="0" borderId="11" xfId="0" applyFont="1" applyBorder="1"/>
    <xf numFmtId="4" fontId="8" fillId="0" borderId="0" xfId="3" applyNumberFormat="1" applyFont="1" applyFill="1" applyBorder="1" applyAlignment="1">
      <alignment horizontal="left" vertical="center" wrapText="1"/>
    </xf>
    <xf numFmtId="4" fontId="13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>
      <alignment horizontal="center" vertical="center"/>
    </xf>
    <xf numFmtId="4" fontId="10" fillId="0" borderId="0" xfId="8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4" fontId="7" fillId="2" borderId="1" xfId="7" applyNumberFormat="1" applyFont="1" applyFill="1" applyBorder="1" applyAlignment="1">
      <alignment horizontal="right"/>
    </xf>
    <xf numFmtId="4" fontId="7" fillId="0" borderId="0" xfId="10" applyNumberFormat="1" applyFont="1" applyFill="1" applyBorder="1" applyAlignment="1">
      <alignment horizontal="right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wrapText="1"/>
    </xf>
    <xf numFmtId="0" fontId="8" fillId="0" borderId="3" xfId="3" applyFont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6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7" fillId="2" borderId="0" xfId="3" applyFont="1" applyFill="1" applyBorder="1" applyAlignment="1">
      <alignment horizontal="center" vertical="center" wrapText="1"/>
    </xf>
  </cellXfs>
  <cellStyles count="23">
    <cellStyle name="Comma 2" xfId="18" xr:uid="{00000000-0005-0000-0000-000000000000}"/>
    <cellStyle name="Millares [0] 3" xfId="15" xr:uid="{00000000-0005-0000-0000-000001000000}"/>
    <cellStyle name="Millares [0] 5" xfId="4" xr:uid="{00000000-0005-0000-0000-000002000000}"/>
    <cellStyle name="Millares 10 2" xfId="7" xr:uid="{00000000-0005-0000-0000-000003000000}"/>
    <cellStyle name="Millares 2" xfId="1" xr:uid="{00000000-0005-0000-0000-000004000000}"/>
    <cellStyle name="Millares 2 2 2 2" xfId="8" xr:uid="{00000000-0005-0000-0000-000005000000}"/>
    <cellStyle name="Millares 3" xfId="20" xr:uid="{00000000-0005-0000-0000-000006000000}"/>
    <cellStyle name="Millares 3 2 2" xfId="2" xr:uid="{00000000-0005-0000-0000-000007000000}"/>
    <cellStyle name="Millares 4 2" xfId="11" xr:uid="{00000000-0005-0000-0000-000008000000}"/>
    <cellStyle name="Millares 9" xfId="5" xr:uid="{00000000-0005-0000-0000-000009000000}"/>
    <cellStyle name="Moneda 2" xfId="21" xr:uid="{00000000-0005-0000-0000-00000A000000}"/>
    <cellStyle name="Normal" xfId="0" builtinId="0"/>
    <cellStyle name="Normal 15" xfId="12" xr:uid="{00000000-0005-0000-0000-00000C000000}"/>
    <cellStyle name="Normal 16" xfId="6" xr:uid="{00000000-0005-0000-0000-00000D000000}"/>
    <cellStyle name="Normal 2" xfId="22" xr:uid="{00000000-0005-0000-0000-00000E000000}"/>
    <cellStyle name="Normal 2 2" xfId="3" xr:uid="{00000000-0005-0000-0000-00000F000000}"/>
    <cellStyle name="Normal 2 4" xfId="9" xr:uid="{00000000-0005-0000-0000-000010000000}"/>
    <cellStyle name="Normal 3" xfId="17" xr:uid="{00000000-0005-0000-0000-000011000000}"/>
    <cellStyle name="Normal 4" xfId="19" xr:uid="{00000000-0005-0000-0000-000012000000}"/>
    <cellStyle name="Normal 8 2" xfId="10" xr:uid="{00000000-0005-0000-0000-000013000000}"/>
    <cellStyle name="Normal_EDIFICIO VILLA OLIMPICA" xfId="13" xr:uid="{00000000-0005-0000-0000-000014000000}"/>
    <cellStyle name="Normal_RESIDENCIAL SAN ANDRES 2" xfId="14" xr:uid="{00000000-0005-0000-0000-000015000000}"/>
    <cellStyle name="Porcentaje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130</xdr:row>
      <xdr:rowOff>0</xdr:rowOff>
    </xdr:from>
    <xdr:to>
      <xdr:col>6</xdr:col>
      <xdr:colOff>304800</xdr:colOff>
      <xdr:row>131</xdr:row>
      <xdr:rowOff>131761</xdr:rowOff>
    </xdr:to>
    <xdr:sp macro="" textlink="">
      <xdr:nvSpPr>
        <xdr:cNvPr id="4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2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5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6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7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193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8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9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450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130</xdr:row>
      <xdr:rowOff>0</xdr:rowOff>
    </xdr:from>
    <xdr:ext cx="304800" cy="304800"/>
    <xdr:sp macro="" textlink="">
      <xdr:nvSpPr>
        <xdr:cNvPr id="10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71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25" name="AutoShape 1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48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8" name="AutoShape 4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2609020</xdr:colOff>
      <xdr:row>0</xdr:row>
      <xdr:rowOff>41166</xdr:rowOff>
    </xdr:from>
    <xdr:to>
      <xdr:col>2</xdr:col>
      <xdr:colOff>405847</xdr:colOff>
      <xdr:row>4</xdr:row>
      <xdr:rowOff>230575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0824" y="41166"/>
          <a:ext cx="1466023" cy="951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2" refreshError="1"/>
      <sheetData sheetId="3" refreshError="1"/>
      <sheetData sheetId="4">
        <row r="7">
          <cell r="C7" t="str">
            <v>Cant.</v>
          </cell>
        </row>
      </sheetData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  <sheetName val="caseta de planta (2)"/>
      <sheetName val="cisterna "/>
      <sheetName val="Relacion de proyecto"/>
      <sheetName val="Presupuesto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Z174"/>
  <sheetViews>
    <sheetView tabSelected="1" zoomScale="115" zoomScaleNormal="115" zoomScaleSheetLayoutView="175" workbookViewId="0">
      <pane ySplit="1" topLeftCell="A143" activePane="bottomLeft" state="frozen"/>
      <selection pane="bottomLeft" activeCell="G68" sqref="G68"/>
    </sheetView>
  </sheetViews>
  <sheetFormatPr baseColWidth="10" defaultColWidth="11.42578125" defaultRowHeight="15" x14ac:dyDescent="0.25"/>
  <cols>
    <col min="1" max="1" width="7.85546875" style="10" customWidth="1"/>
    <col min="2" max="2" width="55" style="7" customWidth="1"/>
    <col min="3" max="3" width="12.42578125" style="11" customWidth="1"/>
    <col min="4" max="4" width="11.7109375" style="6" customWidth="1"/>
    <col min="5" max="5" width="15.7109375" style="11" customWidth="1"/>
    <col min="6" max="6" width="15.140625" style="11" customWidth="1"/>
    <col min="7" max="7" width="12.42578125" style="1" customWidth="1"/>
    <col min="8" max="8" width="13.28515625" style="1" customWidth="1"/>
    <col min="9" max="9" width="41.42578125" style="1" customWidth="1"/>
    <col min="10" max="10" width="15" style="2" customWidth="1"/>
    <col min="11" max="11" width="11.42578125" style="2"/>
    <col min="12" max="12" width="13.42578125" style="2" bestFit="1" customWidth="1"/>
    <col min="13" max="13" width="11.42578125" style="2"/>
    <col min="14" max="14" width="15" style="2" bestFit="1" customWidth="1"/>
    <col min="15" max="16384" width="11.42578125" style="2"/>
  </cols>
  <sheetData>
    <row r="1" spans="1:9" x14ac:dyDescent="0.25">
      <c r="A1" s="14"/>
      <c r="B1" s="15"/>
      <c r="C1"/>
      <c r="D1" s="17"/>
      <c r="E1" s="16"/>
      <c r="F1" s="16"/>
    </row>
    <row r="2" spans="1:9" x14ac:dyDescent="0.25">
      <c r="A2" s="118"/>
      <c r="B2" s="119"/>
      <c r="C2" s="120"/>
      <c r="D2" s="121"/>
      <c r="E2" s="120"/>
      <c r="F2" s="122"/>
    </row>
    <row r="3" spans="1:9" x14ac:dyDescent="0.25">
      <c r="A3" s="123"/>
      <c r="B3" s="101"/>
      <c r="C3" s="102"/>
      <c r="D3" s="103"/>
      <c r="E3" s="102"/>
      <c r="F3" s="124"/>
    </row>
    <row r="4" spans="1:9" x14ac:dyDescent="0.25">
      <c r="A4" s="123"/>
      <c r="B4" s="101"/>
      <c r="C4" s="102"/>
      <c r="D4" s="103"/>
      <c r="E4" s="102"/>
      <c r="F4" s="124"/>
    </row>
    <row r="5" spans="1:9" ht="19.5" customHeight="1" x14ac:dyDescent="0.25">
      <c r="A5" s="123"/>
      <c r="B5" s="101"/>
      <c r="C5" s="102"/>
      <c r="D5" s="103"/>
      <c r="E5" s="102"/>
      <c r="F5" s="124"/>
    </row>
    <row r="6" spans="1:9" ht="20.25" x14ac:dyDescent="0.25">
      <c r="A6" s="169" t="s">
        <v>42</v>
      </c>
      <c r="B6" s="170"/>
      <c r="C6" s="170"/>
      <c r="D6" s="170"/>
      <c r="E6" s="170"/>
      <c r="F6" s="171"/>
    </row>
    <row r="7" spans="1:9" ht="15.6" customHeight="1" x14ac:dyDescent="0.25">
      <c r="A7" s="178"/>
      <c r="B7" s="179"/>
      <c r="C7" s="179"/>
      <c r="D7" s="179"/>
      <c r="E7" s="179"/>
      <c r="F7" s="180"/>
    </row>
    <row r="8" spans="1:9" ht="15.6" customHeight="1" x14ac:dyDescent="0.25">
      <c r="A8" s="125"/>
      <c r="B8" s="115"/>
      <c r="C8" s="115"/>
      <c r="D8" s="115"/>
      <c r="E8" s="115"/>
      <c r="F8" s="126"/>
    </row>
    <row r="9" spans="1:9" ht="15.75" x14ac:dyDescent="0.25">
      <c r="A9" s="127"/>
      <c r="B9" s="78"/>
      <c r="C9" s="116"/>
      <c r="D9" s="117"/>
      <c r="E9" s="116"/>
      <c r="F9" s="128"/>
    </row>
    <row r="10" spans="1:9" ht="15.6" customHeight="1" x14ac:dyDescent="0.25">
      <c r="A10" s="174" t="s">
        <v>130</v>
      </c>
      <c r="B10" s="175"/>
      <c r="C10" s="175"/>
      <c r="D10" s="175"/>
      <c r="E10" s="40"/>
      <c r="F10" s="129"/>
    </row>
    <row r="11" spans="1:9" ht="27.75" customHeight="1" x14ac:dyDescent="0.25">
      <c r="A11" s="176" t="s">
        <v>40</v>
      </c>
      <c r="B11" s="177"/>
      <c r="C11" s="177"/>
      <c r="D11" s="177"/>
      <c r="E11" s="130" t="s">
        <v>9</v>
      </c>
      <c r="F11" s="131"/>
    </row>
    <row r="12" spans="1:9" ht="12" customHeight="1" x14ac:dyDescent="0.25">
      <c r="A12" s="168"/>
      <c r="B12" s="168"/>
      <c r="C12" s="168"/>
      <c r="D12" s="168"/>
      <c r="E12" s="168"/>
      <c r="F12" s="168"/>
    </row>
    <row r="13" spans="1:9" ht="24" customHeight="1" x14ac:dyDescent="0.25">
      <c r="A13" s="181" t="s">
        <v>8</v>
      </c>
      <c r="B13" s="181"/>
      <c r="C13" s="181"/>
      <c r="D13" s="181"/>
      <c r="E13" s="181"/>
      <c r="F13" s="181"/>
    </row>
    <row r="14" spans="1:9" ht="12" customHeight="1" x14ac:dyDescent="0.25">
      <c r="A14" s="167"/>
      <c r="B14" s="167"/>
      <c r="C14" s="167"/>
      <c r="D14" s="167"/>
      <c r="E14" s="167"/>
      <c r="F14" s="167"/>
    </row>
    <row r="15" spans="1:9" s="3" customFormat="1" ht="17.45" customHeight="1" x14ac:dyDescent="0.25">
      <c r="A15" s="166" t="s">
        <v>4</v>
      </c>
      <c r="B15" s="166" t="s">
        <v>10</v>
      </c>
      <c r="C15" s="166" t="s">
        <v>12</v>
      </c>
      <c r="D15" s="166" t="s">
        <v>11</v>
      </c>
      <c r="E15" s="165" t="s">
        <v>13</v>
      </c>
      <c r="F15" s="165" t="s">
        <v>14</v>
      </c>
      <c r="G15" s="1"/>
      <c r="H15" s="1"/>
      <c r="I15" s="1"/>
    </row>
    <row r="16" spans="1:9" s="4" customFormat="1" ht="9.6" customHeight="1" x14ac:dyDescent="0.25">
      <c r="A16" s="166"/>
      <c r="B16" s="166"/>
      <c r="C16" s="166"/>
      <c r="D16" s="166"/>
      <c r="E16" s="165"/>
      <c r="F16" s="165"/>
    </row>
    <row r="17" spans="1:6" s="4" customFormat="1" ht="7.9" customHeight="1" x14ac:dyDescent="0.25">
      <c r="A17" s="41"/>
      <c r="B17" s="41"/>
      <c r="C17" s="41"/>
      <c r="D17" s="41"/>
      <c r="E17" s="42"/>
      <c r="F17" s="42"/>
    </row>
    <row r="18" spans="1:6" s="4" customFormat="1" ht="15.75" x14ac:dyDescent="0.25">
      <c r="A18" s="43">
        <v>1</v>
      </c>
      <c r="B18" s="44" t="s">
        <v>0</v>
      </c>
      <c r="C18" s="45"/>
      <c r="D18" s="46"/>
      <c r="E18" s="47"/>
      <c r="F18" s="48">
        <f>SUM(F19:F22)</f>
        <v>0</v>
      </c>
    </row>
    <row r="19" spans="1:6" s="4" customFormat="1" x14ac:dyDescent="0.25">
      <c r="A19" s="49">
        <v>1.01</v>
      </c>
      <c r="B19" s="50" t="s">
        <v>5</v>
      </c>
      <c r="C19" s="49">
        <v>4</v>
      </c>
      <c r="D19" s="49" t="s">
        <v>1</v>
      </c>
      <c r="E19" s="51"/>
      <c r="F19" s="51">
        <f t="shared" ref="F19" si="0">C19*E19</f>
        <v>0</v>
      </c>
    </row>
    <row r="20" spans="1:6" s="4" customFormat="1" x14ac:dyDescent="0.25">
      <c r="A20" s="49">
        <v>1.02</v>
      </c>
      <c r="B20" s="50" t="s">
        <v>92</v>
      </c>
      <c r="C20" s="49">
        <v>1</v>
      </c>
      <c r="D20" s="49" t="s">
        <v>6</v>
      </c>
      <c r="E20" s="51"/>
      <c r="F20" s="51">
        <f t="shared" ref="F20" si="1">C20*E20</f>
        <v>0</v>
      </c>
    </row>
    <row r="21" spans="1:6" s="4" customFormat="1" x14ac:dyDescent="0.25">
      <c r="A21" s="49">
        <v>1.03</v>
      </c>
      <c r="B21" s="50" t="s">
        <v>106</v>
      </c>
      <c r="C21" s="49">
        <v>3</v>
      </c>
      <c r="D21" s="49" t="s">
        <v>1</v>
      </c>
      <c r="E21" s="51"/>
      <c r="F21" s="51">
        <f t="shared" ref="F21" si="2">C21*E21</f>
        <v>0</v>
      </c>
    </row>
    <row r="22" spans="1:6" s="4" customFormat="1" ht="30" x14ac:dyDescent="0.25">
      <c r="A22" s="49">
        <v>1.04</v>
      </c>
      <c r="B22" s="50" t="s">
        <v>105</v>
      </c>
      <c r="C22" s="49">
        <v>1</v>
      </c>
      <c r="D22" s="49" t="s">
        <v>6</v>
      </c>
      <c r="E22" s="51"/>
      <c r="F22" s="51">
        <f>C22*E22</f>
        <v>0</v>
      </c>
    </row>
    <row r="23" spans="1:6" s="4" customFormat="1" x14ac:dyDescent="0.25">
      <c r="A23" s="54"/>
      <c r="B23" s="55"/>
      <c r="C23" s="54"/>
      <c r="D23" s="54"/>
      <c r="E23" s="56"/>
      <c r="F23" s="56"/>
    </row>
    <row r="24" spans="1:6" s="4" customFormat="1" ht="15.75" x14ac:dyDescent="0.25">
      <c r="A24" s="43">
        <v>2</v>
      </c>
      <c r="B24" s="44" t="s">
        <v>27</v>
      </c>
      <c r="C24" s="44"/>
      <c r="D24" s="52"/>
      <c r="E24" s="52"/>
      <c r="F24" s="48">
        <f>SUM(F25:F28)</f>
        <v>0</v>
      </c>
    </row>
    <row r="25" spans="1:6" s="4" customFormat="1" x14ac:dyDescent="0.25">
      <c r="A25" s="49">
        <v>2.0099999999999998</v>
      </c>
      <c r="B25" s="50" t="s">
        <v>43</v>
      </c>
      <c r="C25" s="49">
        <v>2.1</v>
      </c>
      <c r="D25" s="49" t="s">
        <v>7</v>
      </c>
      <c r="E25" s="51"/>
      <c r="F25" s="51">
        <f t="shared" ref="F25:F28" si="3">C25*E25</f>
        <v>0</v>
      </c>
    </row>
    <row r="26" spans="1:6" s="4" customFormat="1" x14ac:dyDescent="0.25">
      <c r="A26" s="49">
        <v>2.02</v>
      </c>
      <c r="B26" s="50" t="s">
        <v>29</v>
      </c>
      <c r="C26" s="49">
        <v>56.71</v>
      </c>
      <c r="D26" s="49" t="s">
        <v>7</v>
      </c>
      <c r="E26" s="51"/>
      <c r="F26" s="51">
        <f t="shared" si="3"/>
        <v>0</v>
      </c>
    </row>
    <row r="27" spans="1:6" s="4" customFormat="1" x14ac:dyDescent="0.25">
      <c r="A27" s="49">
        <v>2.0299999999999998</v>
      </c>
      <c r="B27" s="50" t="s">
        <v>28</v>
      </c>
      <c r="C27" s="49">
        <v>30.37</v>
      </c>
      <c r="D27" s="49" t="s">
        <v>3</v>
      </c>
      <c r="E27" s="51"/>
      <c r="F27" s="51">
        <f t="shared" si="3"/>
        <v>0</v>
      </c>
    </row>
    <row r="28" spans="1:6" s="4" customFormat="1" ht="20.25" customHeight="1" x14ac:dyDescent="0.25">
      <c r="A28" s="49">
        <v>2.04</v>
      </c>
      <c r="B28" s="50" t="s">
        <v>44</v>
      </c>
      <c r="C28" s="49">
        <v>1</v>
      </c>
      <c r="D28" s="49" t="s">
        <v>6</v>
      </c>
      <c r="E28" s="51"/>
      <c r="F28" s="51">
        <f t="shared" si="3"/>
        <v>0</v>
      </c>
    </row>
    <row r="29" spans="1:6" s="4" customFormat="1" x14ac:dyDescent="0.25">
      <c r="A29" s="54"/>
      <c r="B29" s="55"/>
      <c r="C29" s="54"/>
      <c r="D29" s="54"/>
      <c r="E29" s="56"/>
      <c r="F29" s="56"/>
    </row>
    <row r="30" spans="1:6" s="4" customFormat="1" ht="25.5" customHeight="1" x14ac:dyDescent="0.25">
      <c r="A30" s="43">
        <v>3</v>
      </c>
      <c r="B30" s="44" t="s">
        <v>93</v>
      </c>
      <c r="C30" s="57"/>
      <c r="D30" s="46"/>
      <c r="E30" s="57"/>
      <c r="F30" s="48">
        <f>SUM(F31:F33)</f>
        <v>0</v>
      </c>
    </row>
    <row r="31" spans="1:6" s="4" customFormat="1" ht="21" customHeight="1" x14ac:dyDescent="0.25">
      <c r="A31" s="49">
        <v>3.01</v>
      </c>
      <c r="B31" s="50" t="s">
        <v>30</v>
      </c>
      <c r="C31" s="49">
        <v>2.8</v>
      </c>
      <c r="D31" s="49" t="s">
        <v>7</v>
      </c>
      <c r="E31" s="51"/>
      <c r="F31" s="51">
        <f>C31*E31</f>
        <v>0</v>
      </c>
    </row>
    <row r="32" spans="1:6" s="4" customFormat="1" x14ac:dyDescent="0.25">
      <c r="A32" s="49">
        <v>3.02</v>
      </c>
      <c r="B32" s="50" t="s">
        <v>31</v>
      </c>
      <c r="C32" s="49">
        <v>5.6</v>
      </c>
      <c r="D32" s="49" t="s">
        <v>7</v>
      </c>
      <c r="E32" s="51"/>
      <c r="F32" s="51">
        <f>C32*E32</f>
        <v>0</v>
      </c>
    </row>
    <row r="33" spans="1:8" s="4" customFormat="1" x14ac:dyDescent="0.25">
      <c r="A33" s="49">
        <v>3.03</v>
      </c>
      <c r="B33" s="50" t="s">
        <v>97</v>
      </c>
      <c r="C33" s="49">
        <v>1</v>
      </c>
      <c r="D33" s="49" t="s">
        <v>6</v>
      </c>
      <c r="E33" s="51"/>
      <c r="F33" s="51">
        <f>C33*E33</f>
        <v>0</v>
      </c>
    </row>
    <row r="34" spans="1:8" s="4" customFormat="1" x14ac:dyDescent="0.25">
      <c r="A34" s="54"/>
      <c r="B34" s="55"/>
      <c r="C34" s="54"/>
      <c r="D34" s="54"/>
      <c r="E34" s="56"/>
      <c r="F34" s="56"/>
    </row>
    <row r="35" spans="1:8" s="4" customFormat="1" ht="15.75" x14ac:dyDescent="0.25">
      <c r="A35" s="43">
        <v>4</v>
      </c>
      <c r="B35" s="44" t="s">
        <v>37</v>
      </c>
      <c r="C35" s="57"/>
      <c r="D35" s="46"/>
      <c r="E35" s="57"/>
      <c r="F35" s="48">
        <f>SUM(F36:F39)</f>
        <v>0</v>
      </c>
    </row>
    <row r="36" spans="1:8" s="4" customFormat="1" ht="15.75" customHeight="1" x14ac:dyDescent="0.25">
      <c r="A36" s="98">
        <v>4.01</v>
      </c>
      <c r="B36" s="50" t="s">
        <v>45</v>
      </c>
      <c r="C36" s="65">
        <v>28.37</v>
      </c>
      <c r="D36" s="49" t="s">
        <v>7</v>
      </c>
      <c r="E36" s="51"/>
      <c r="F36" s="51">
        <f>C36*E36</f>
        <v>0</v>
      </c>
      <c r="H36" s="65"/>
    </row>
    <row r="37" spans="1:8" s="4" customFormat="1" ht="48.75" customHeight="1" x14ac:dyDescent="0.25">
      <c r="A37" s="49">
        <v>4.0199999999999996</v>
      </c>
      <c r="B37" s="50" t="s">
        <v>90</v>
      </c>
      <c r="C37" s="65">
        <v>15.39</v>
      </c>
      <c r="D37" s="49" t="s">
        <v>7</v>
      </c>
      <c r="E37" s="51"/>
      <c r="F37" s="51">
        <f>C37*E37</f>
        <v>0</v>
      </c>
      <c r="H37" s="65"/>
    </row>
    <row r="38" spans="1:8" s="4" customFormat="1" ht="48" customHeight="1" x14ac:dyDescent="0.25">
      <c r="A38" s="98">
        <v>4.03</v>
      </c>
      <c r="B38" s="50" t="s">
        <v>91</v>
      </c>
      <c r="C38" s="65">
        <v>151.21</v>
      </c>
      <c r="D38" s="49" t="s">
        <v>7</v>
      </c>
      <c r="E38" s="51"/>
      <c r="F38" s="51">
        <f>C38*E38</f>
        <v>0</v>
      </c>
      <c r="H38" s="65"/>
    </row>
    <row r="39" spans="1:8" s="4" customFormat="1" ht="30" x14ac:dyDescent="0.25">
      <c r="A39" s="49">
        <v>4.04</v>
      </c>
      <c r="B39" s="50" t="s">
        <v>89</v>
      </c>
      <c r="C39" s="65">
        <v>51.3</v>
      </c>
      <c r="D39" s="49" t="s">
        <v>3</v>
      </c>
      <c r="E39" s="51"/>
      <c r="F39" s="51">
        <f>C39*E39</f>
        <v>0</v>
      </c>
      <c r="H39" s="65"/>
    </row>
    <row r="40" spans="1:8" s="4" customFormat="1" x14ac:dyDescent="0.25">
      <c r="A40" s="54"/>
      <c r="B40" s="55"/>
      <c r="C40" s="68"/>
      <c r="D40" s="54"/>
      <c r="E40" s="56"/>
      <c r="F40" s="56"/>
      <c r="H40" s="89"/>
    </row>
    <row r="41" spans="1:8" s="4" customFormat="1" ht="31.5" x14ac:dyDescent="0.25">
      <c r="A41" s="43">
        <v>5</v>
      </c>
      <c r="B41" s="44" t="s">
        <v>36</v>
      </c>
      <c r="C41" s="49"/>
      <c r="D41" s="49"/>
      <c r="E41" s="51"/>
      <c r="F41" s="48">
        <f>SUM(F42:F42)</f>
        <v>0</v>
      </c>
    </row>
    <row r="42" spans="1:8" s="4" customFormat="1" ht="45.75" customHeight="1" x14ac:dyDescent="0.25">
      <c r="A42" s="98">
        <v>5.01</v>
      </c>
      <c r="B42" s="64" t="s">
        <v>121</v>
      </c>
      <c r="C42" s="147">
        <v>16.86</v>
      </c>
      <c r="D42" s="49" t="s">
        <v>7</v>
      </c>
      <c r="E42" s="65"/>
      <c r="F42" s="65">
        <f>C42*E42</f>
        <v>0</v>
      </c>
    </row>
    <row r="43" spans="1:8" s="4" customFormat="1" x14ac:dyDescent="0.25">
      <c r="A43" s="54"/>
      <c r="B43" s="55"/>
      <c r="C43" s="54"/>
      <c r="D43" s="54"/>
      <c r="E43" s="56"/>
      <c r="F43" s="56"/>
    </row>
    <row r="44" spans="1:8" s="4" customFormat="1" ht="31.5" x14ac:dyDescent="0.25">
      <c r="A44" s="43">
        <v>6</v>
      </c>
      <c r="B44" s="44" t="s">
        <v>35</v>
      </c>
      <c r="C44" s="57"/>
      <c r="D44" s="46"/>
      <c r="E44" s="57"/>
      <c r="F44" s="48">
        <f>SUM(F45:F53)</f>
        <v>0</v>
      </c>
    </row>
    <row r="45" spans="1:8" s="4" customFormat="1" x14ac:dyDescent="0.25">
      <c r="A45" s="49">
        <v>6.01</v>
      </c>
      <c r="B45" s="50" t="s">
        <v>122</v>
      </c>
      <c r="C45" s="49">
        <v>163.88</v>
      </c>
      <c r="D45" s="49" t="s">
        <v>7</v>
      </c>
      <c r="E45" s="51"/>
      <c r="F45" s="51">
        <f>C45*E45</f>
        <v>0</v>
      </c>
    </row>
    <row r="46" spans="1:8" s="4" customFormat="1" ht="30" x14ac:dyDescent="0.25">
      <c r="A46" s="49">
        <v>6.02</v>
      </c>
      <c r="B46" s="50" t="s">
        <v>123</v>
      </c>
      <c r="C46" s="49">
        <v>64.22</v>
      </c>
      <c r="D46" s="49" t="s">
        <v>3</v>
      </c>
      <c r="E46" s="51"/>
      <c r="F46" s="51">
        <f t="shared" ref="F46:F47" si="4">C46*E46</f>
        <v>0</v>
      </c>
    </row>
    <row r="47" spans="1:8" s="4" customFormat="1" x14ac:dyDescent="0.25">
      <c r="A47" s="49">
        <v>6.03</v>
      </c>
      <c r="B47" s="50" t="s">
        <v>34</v>
      </c>
      <c r="C47" s="49">
        <v>41.58</v>
      </c>
      <c r="D47" s="49" t="s">
        <v>7</v>
      </c>
      <c r="E47" s="51"/>
      <c r="F47" s="51">
        <f t="shared" si="4"/>
        <v>0</v>
      </c>
    </row>
    <row r="48" spans="1:8" s="4" customFormat="1" x14ac:dyDescent="0.25">
      <c r="A48" s="49">
        <v>6.04</v>
      </c>
      <c r="B48" s="50" t="s">
        <v>33</v>
      </c>
      <c r="C48" s="49">
        <v>165</v>
      </c>
      <c r="D48" s="49" t="s">
        <v>7</v>
      </c>
      <c r="E48" s="51"/>
      <c r="F48" s="51">
        <f>C48*E48</f>
        <v>0</v>
      </c>
      <c r="G48" s="56"/>
    </row>
    <row r="49" spans="1:9" s="4" customFormat="1" ht="36" customHeight="1" x14ac:dyDescent="0.25">
      <c r="A49" s="49">
        <v>6.05</v>
      </c>
      <c r="B49" s="50" t="s">
        <v>108</v>
      </c>
      <c r="C49" s="49">
        <v>19.32</v>
      </c>
      <c r="D49" s="49" t="s">
        <v>7</v>
      </c>
      <c r="E49" s="51"/>
      <c r="F49" s="51">
        <f>C49*E49</f>
        <v>0</v>
      </c>
      <c r="G49" s="158"/>
      <c r="H49" s="158"/>
      <c r="I49" s="158"/>
    </row>
    <row r="50" spans="1:9" s="4" customFormat="1" ht="30" x14ac:dyDescent="0.25">
      <c r="A50" s="49">
        <v>6.06</v>
      </c>
      <c r="B50" s="50" t="s">
        <v>109</v>
      </c>
      <c r="C50" s="49">
        <v>83</v>
      </c>
      <c r="D50" s="49" t="s">
        <v>7</v>
      </c>
      <c r="E50" s="51"/>
      <c r="F50" s="51">
        <f t="shared" ref="F50:F53" si="5">C50*E50</f>
        <v>0</v>
      </c>
      <c r="G50" s="56"/>
    </row>
    <row r="51" spans="1:9" s="4" customFormat="1" ht="30" x14ac:dyDescent="0.25">
      <c r="A51" s="49">
        <v>6.07</v>
      </c>
      <c r="B51" s="50" t="s">
        <v>46</v>
      </c>
      <c r="C51" s="49">
        <v>173</v>
      </c>
      <c r="D51" s="49" t="s">
        <v>7</v>
      </c>
      <c r="E51" s="51"/>
      <c r="F51" s="51">
        <f t="shared" si="5"/>
        <v>0</v>
      </c>
      <c r="G51" s="56"/>
    </row>
    <row r="52" spans="1:9" s="4" customFormat="1" ht="45" x14ac:dyDescent="0.25">
      <c r="A52" s="49">
        <v>6.08</v>
      </c>
      <c r="B52" s="50" t="s">
        <v>111</v>
      </c>
      <c r="C52" s="49">
        <v>70</v>
      </c>
      <c r="D52" s="49" t="s">
        <v>7</v>
      </c>
      <c r="E52" s="51"/>
      <c r="F52" s="51">
        <f t="shared" si="5"/>
        <v>0</v>
      </c>
      <c r="G52" s="56"/>
    </row>
    <row r="53" spans="1:9" s="4" customFormat="1" ht="45" x14ac:dyDescent="0.25">
      <c r="A53" s="49">
        <v>6.09</v>
      </c>
      <c r="B53" s="50" t="s">
        <v>110</v>
      </c>
      <c r="C53" s="49">
        <v>1</v>
      </c>
      <c r="D53" s="49" t="s">
        <v>1</v>
      </c>
      <c r="E53" s="137"/>
      <c r="F53" s="51">
        <f t="shared" si="5"/>
        <v>0</v>
      </c>
    </row>
    <row r="54" spans="1:9" s="4" customFormat="1" x14ac:dyDescent="0.25">
      <c r="A54" s="99"/>
      <c r="B54" s="55"/>
      <c r="C54" s="54"/>
      <c r="D54" s="54"/>
      <c r="E54" s="56"/>
      <c r="F54" s="56"/>
    </row>
    <row r="55" spans="1:9" s="13" customFormat="1" ht="15.75" x14ac:dyDescent="0.2">
      <c r="A55" s="43">
        <v>7</v>
      </c>
      <c r="B55" s="44" t="s">
        <v>58</v>
      </c>
      <c r="C55" s="49"/>
      <c r="D55" s="49"/>
      <c r="E55" s="51"/>
      <c r="F55" s="48">
        <f>SUM(F56:F76)</f>
        <v>0</v>
      </c>
    </row>
    <row r="56" spans="1:9" s="13" customFormat="1" x14ac:dyDescent="0.2">
      <c r="A56" s="49">
        <v>7.01</v>
      </c>
      <c r="B56" s="62" t="s">
        <v>59</v>
      </c>
      <c r="C56" s="21">
        <v>7</v>
      </c>
      <c r="D56" s="22" t="s">
        <v>1</v>
      </c>
      <c r="E56" s="63"/>
      <c r="F56" s="63">
        <f t="shared" ref="F56:F76" si="6">C56*E56</f>
        <v>0</v>
      </c>
    </row>
    <row r="57" spans="1:9" s="13" customFormat="1" x14ac:dyDescent="0.2">
      <c r="A57" s="104">
        <v>7.02</v>
      </c>
      <c r="B57" s="62" t="s">
        <v>60</v>
      </c>
      <c r="C57" s="21">
        <v>2</v>
      </c>
      <c r="D57" s="22" t="s">
        <v>1</v>
      </c>
      <c r="E57" s="63"/>
      <c r="F57" s="63">
        <f t="shared" si="6"/>
        <v>0</v>
      </c>
    </row>
    <row r="58" spans="1:9" s="13" customFormat="1" x14ac:dyDescent="0.2">
      <c r="A58" s="49">
        <v>7.03</v>
      </c>
      <c r="B58" s="62" t="s">
        <v>61</v>
      </c>
      <c r="C58" s="21">
        <v>1</v>
      </c>
      <c r="D58" s="22" t="s">
        <v>1</v>
      </c>
      <c r="E58" s="63"/>
      <c r="F58" s="63">
        <f t="shared" si="6"/>
        <v>0</v>
      </c>
    </row>
    <row r="59" spans="1:9" s="13" customFormat="1" x14ac:dyDescent="0.2">
      <c r="A59" s="104">
        <v>7.04</v>
      </c>
      <c r="B59" s="62" t="s">
        <v>71</v>
      </c>
      <c r="C59" s="21">
        <v>23</v>
      </c>
      <c r="D59" s="22" t="s">
        <v>1</v>
      </c>
      <c r="E59" s="63"/>
      <c r="F59" s="63">
        <f t="shared" si="6"/>
        <v>0</v>
      </c>
      <c r="H59" s="63"/>
    </row>
    <row r="60" spans="1:9" s="13" customFormat="1" x14ac:dyDescent="0.2">
      <c r="A60" s="49">
        <v>7.05</v>
      </c>
      <c r="B60" s="62" t="s">
        <v>69</v>
      </c>
      <c r="C60" s="21">
        <v>2</v>
      </c>
      <c r="D60" s="22" t="s">
        <v>1</v>
      </c>
      <c r="E60" s="63"/>
      <c r="F60" s="63">
        <f t="shared" ref="F60:F61" si="7">C60*E60</f>
        <v>0</v>
      </c>
    </row>
    <row r="61" spans="1:9" s="13" customFormat="1" x14ac:dyDescent="0.2">
      <c r="A61" s="104">
        <v>7.06</v>
      </c>
      <c r="B61" s="62" t="s">
        <v>74</v>
      </c>
      <c r="C61" s="21">
        <v>5</v>
      </c>
      <c r="D61" s="22" t="s">
        <v>1</v>
      </c>
      <c r="E61" s="63"/>
      <c r="F61" s="63">
        <f t="shared" si="7"/>
        <v>0</v>
      </c>
    </row>
    <row r="62" spans="1:9" s="13" customFormat="1" x14ac:dyDescent="0.2">
      <c r="A62" s="49">
        <v>7.07</v>
      </c>
      <c r="B62" s="62" t="s">
        <v>62</v>
      </c>
      <c r="C62" s="21">
        <v>11</v>
      </c>
      <c r="D62" s="22" t="s">
        <v>1</v>
      </c>
      <c r="E62" s="63"/>
      <c r="F62" s="63">
        <f t="shared" si="6"/>
        <v>0</v>
      </c>
    </row>
    <row r="63" spans="1:9" s="13" customFormat="1" x14ac:dyDescent="0.2">
      <c r="A63" s="104">
        <v>7.08</v>
      </c>
      <c r="B63" s="62" t="s">
        <v>75</v>
      </c>
      <c r="C63" s="21">
        <v>11</v>
      </c>
      <c r="D63" s="22" t="s">
        <v>1</v>
      </c>
      <c r="E63" s="63"/>
      <c r="F63" s="63">
        <f t="shared" si="6"/>
        <v>0</v>
      </c>
    </row>
    <row r="64" spans="1:9" s="13" customFormat="1" x14ac:dyDescent="0.2">
      <c r="A64" s="49">
        <v>7.09</v>
      </c>
      <c r="B64" s="62" t="s">
        <v>67</v>
      </c>
      <c r="C64" s="21">
        <v>1</v>
      </c>
      <c r="D64" s="22" t="s">
        <v>1</v>
      </c>
      <c r="E64" s="63"/>
      <c r="F64" s="63">
        <f t="shared" si="6"/>
        <v>0</v>
      </c>
    </row>
    <row r="65" spans="1:9" s="13" customFormat="1" ht="19.5" customHeight="1" x14ac:dyDescent="0.2">
      <c r="A65" s="104">
        <v>7.1</v>
      </c>
      <c r="B65" s="66" t="s">
        <v>70</v>
      </c>
      <c r="C65" s="21">
        <v>1</v>
      </c>
      <c r="D65" s="22" t="s">
        <v>1</v>
      </c>
      <c r="E65" s="65"/>
      <c r="F65" s="63">
        <f t="shared" si="6"/>
        <v>0</v>
      </c>
    </row>
    <row r="66" spans="1:9" s="13" customFormat="1" ht="30" customHeight="1" x14ac:dyDescent="0.2">
      <c r="A66" s="49">
        <v>7.11</v>
      </c>
      <c r="B66" s="64" t="s">
        <v>68</v>
      </c>
      <c r="C66" s="21">
        <v>4</v>
      </c>
      <c r="D66" s="22" t="s">
        <v>1</v>
      </c>
      <c r="E66" s="65"/>
      <c r="F66" s="65">
        <f t="shared" si="6"/>
        <v>0</v>
      </c>
    </row>
    <row r="67" spans="1:9" s="13" customFormat="1" ht="47.25" customHeight="1" x14ac:dyDescent="0.2">
      <c r="A67" s="104">
        <v>7.12</v>
      </c>
      <c r="B67" s="64" t="s">
        <v>73</v>
      </c>
      <c r="C67" s="21">
        <v>2</v>
      </c>
      <c r="D67" s="22" t="s">
        <v>1</v>
      </c>
      <c r="E67" s="65"/>
      <c r="F67" s="65">
        <f t="shared" ref="F67" si="8">C67*E67</f>
        <v>0</v>
      </c>
    </row>
    <row r="68" spans="1:9" s="13" customFormat="1" ht="19.5" customHeight="1" x14ac:dyDescent="0.2">
      <c r="A68" s="49">
        <v>7.13</v>
      </c>
      <c r="B68" s="105" t="s">
        <v>72</v>
      </c>
      <c r="C68" s="21">
        <v>28</v>
      </c>
      <c r="D68" s="22" t="s">
        <v>1</v>
      </c>
      <c r="E68" s="63"/>
      <c r="F68" s="63">
        <f t="shared" si="6"/>
        <v>0</v>
      </c>
    </row>
    <row r="69" spans="1:9" s="13" customFormat="1" ht="45" customHeight="1" x14ac:dyDescent="0.2">
      <c r="A69" s="104">
        <v>7.14</v>
      </c>
      <c r="B69" s="105" t="s">
        <v>63</v>
      </c>
      <c r="C69" s="21">
        <v>7</v>
      </c>
      <c r="D69" s="22" t="s">
        <v>1</v>
      </c>
      <c r="E69" s="63"/>
      <c r="F69" s="63">
        <f t="shared" si="6"/>
        <v>0</v>
      </c>
    </row>
    <row r="70" spans="1:9" s="13" customFormat="1" ht="30" x14ac:dyDescent="0.2">
      <c r="A70" s="49">
        <v>7.15</v>
      </c>
      <c r="B70" s="105" t="s">
        <v>64</v>
      </c>
      <c r="C70" s="21">
        <v>3</v>
      </c>
      <c r="D70" s="22" t="s">
        <v>1</v>
      </c>
      <c r="E70" s="63"/>
      <c r="F70" s="63">
        <f t="shared" si="6"/>
        <v>0</v>
      </c>
    </row>
    <row r="71" spans="1:9" s="13" customFormat="1" ht="30" x14ac:dyDescent="0.2">
      <c r="A71" s="104">
        <v>7.16</v>
      </c>
      <c r="B71" s="105" t="s">
        <v>76</v>
      </c>
      <c r="C71" s="21">
        <v>6</v>
      </c>
      <c r="D71" s="22" t="s">
        <v>1</v>
      </c>
      <c r="E71" s="63"/>
      <c r="F71" s="63">
        <f t="shared" si="6"/>
        <v>0</v>
      </c>
    </row>
    <row r="72" spans="1:9" s="13" customFormat="1" ht="30.75" x14ac:dyDescent="0.2">
      <c r="A72" s="49">
        <v>7.17</v>
      </c>
      <c r="B72" s="105" t="s">
        <v>65</v>
      </c>
      <c r="C72" s="21">
        <v>1</v>
      </c>
      <c r="D72" s="22" t="s">
        <v>1</v>
      </c>
      <c r="E72" s="63"/>
      <c r="F72" s="63">
        <f t="shared" si="6"/>
        <v>0</v>
      </c>
    </row>
    <row r="73" spans="1:9" s="13" customFormat="1" ht="35.25" customHeight="1" x14ac:dyDescent="0.2">
      <c r="A73" s="104">
        <v>7.18</v>
      </c>
      <c r="B73" s="105" t="s">
        <v>66</v>
      </c>
      <c r="C73" s="21">
        <v>8</v>
      </c>
      <c r="D73" s="22" t="s">
        <v>1</v>
      </c>
      <c r="E73" s="63"/>
      <c r="F73" s="63">
        <f t="shared" si="6"/>
        <v>0</v>
      </c>
    </row>
    <row r="74" spans="1:9" s="13" customFormat="1" ht="19.5" customHeight="1" x14ac:dyDescent="0.2">
      <c r="A74" s="49">
        <v>7.19</v>
      </c>
      <c r="B74" s="105" t="s">
        <v>95</v>
      </c>
      <c r="C74" s="21">
        <v>3</v>
      </c>
      <c r="D74" s="22" t="s">
        <v>1</v>
      </c>
      <c r="E74" s="63"/>
      <c r="F74" s="65">
        <f t="shared" si="6"/>
        <v>0</v>
      </c>
    </row>
    <row r="75" spans="1:9" s="13" customFormat="1" ht="30" x14ac:dyDescent="0.2">
      <c r="A75" s="104">
        <v>7.2</v>
      </c>
      <c r="B75" s="106" t="s">
        <v>127</v>
      </c>
      <c r="C75" s="21">
        <v>1</v>
      </c>
      <c r="D75" s="22" t="s">
        <v>1</v>
      </c>
      <c r="E75" s="63"/>
      <c r="F75" s="63">
        <f t="shared" si="6"/>
        <v>0</v>
      </c>
      <c r="I75" s="51"/>
    </row>
    <row r="76" spans="1:9" s="13" customFormat="1" ht="30" x14ac:dyDescent="0.2">
      <c r="A76" s="49">
        <v>7.21</v>
      </c>
      <c r="B76" s="106" t="s">
        <v>126</v>
      </c>
      <c r="C76" s="21">
        <v>1</v>
      </c>
      <c r="D76" s="22" t="s">
        <v>1</v>
      </c>
      <c r="E76" s="63"/>
      <c r="F76" s="63">
        <f t="shared" si="6"/>
        <v>0</v>
      </c>
      <c r="I76" s="51"/>
    </row>
    <row r="77" spans="1:9" s="4" customFormat="1" x14ac:dyDescent="0.25">
      <c r="A77" s="54"/>
      <c r="B77" s="55"/>
      <c r="C77" s="54"/>
      <c r="D77" s="54"/>
      <c r="E77" s="56"/>
      <c r="F77" s="56"/>
    </row>
    <row r="78" spans="1:9" s="13" customFormat="1" ht="15.75" x14ac:dyDescent="0.2">
      <c r="A78" s="43">
        <v>8</v>
      </c>
      <c r="B78" s="44" t="s">
        <v>38</v>
      </c>
      <c r="C78" s="49"/>
      <c r="D78" s="49"/>
      <c r="E78" s="51"/>
      <c r="F78" s="48">
        <f>SUM(F79:F85)</f>
        <v>0</v>
      </c>
    </row>
    <row r="79" spans="1:9" s="13" customFormat="1" x14ac:dyDescent="0.2">
      <c r="A79" s="104">
        <v>8.01</v>
      </c>
      <c r="B79" s="62" t="s">
        <v>54</v>
      </c>
      <c r="C79" s="21">
        <v>28</v>
      </c>
      <c r="D79" s="22" t="s">
        <v>1</v>
      </c>
      <c r="E79" s="63"/>
      <c r="F79" s="63">
        <f t="shared" ref="F79" si="9">C79*E79</f>
        <v>0</v>
      </c>
    </row>
    <row r="80" spans="1:9" s="13" customFormat="1" ht="30" customHeight="1" x14ac:dyDescent="0.2">
      <c r="A80" s="146">
        <v>8.02</v>
      </c>
      <c r="B80" s="105" t="s">
        <v>57</v>
      </c>
      <c r="C80" s="21">
        <v>7</v>
      </c>
      <c r="D80" s="22" t="s">
        <v>1</v>
      </c>
      <c r="E80" s="63"/>
      <c r="F80" s="63">
        <f t="shared" ref="F80:F85" si="10">C80*E80</f>
        <v>0</v>
      </c>
    </row>
    <row r="81" spans="1:7" s="13" customFormat="1" x14ac:dyDescent="0.2">
      <c r="A81" s="104">
        <v>8.0299999999999994</v>
      </c>
      <c r="B81" s="62" t="s">
        <v>56</v>
      </c>
      <c r="C81" s="21">
        <v>3</v>
      </c>
      <c r="D81" s="22" t="s">
        <v>1</v>
      </c>
      <c r="E81" s="63"/>
      <c r="F81" s="63">
        <f t="shared" si="10"/>
        <v>0</v>
      </c>
    </row>
    <row r="82" spans="1:7" s="13" customFormat="1" x14ac:dyDescent="0.2">
      <c r="A82" s="146">
        <v>8.0399999999999991</v>
      </c>
      <c r="B82" s="62" t="s">
        <v>52</v>
      </c>
      <c r="C82" s="21">
        <v>6</v>
      </c>
      <c r="D82" s="22" t="s">
        <v>1</v>
      </c>
      <c r="E82" s="63"/>
      <c r="F82" s="63">
        <f t="shared" si="10"/>
        <v>0</v>
      </c>
    </row>
    <row r="83" spans="1:7" s="13" customFormat="1" ht="15.75" x14ac:dyDescent="0.25">
      <c r="A83" s="104">
        <v>8.0500000000000007</v>
      </c>
      <c r="B83" s="62" t="s">
        <v>53</v>
      </c>
      <c r="C83" s="21">
        <v>1</v>
      </c>
      <c r="D83" s="22" t="s">
        <v>1</v>
      </c>
      <c r="E83" s="63"/>
      <c r="F83" s="63">
        <f t="shared" si="10"/>
        <v>0</v>
      </c>
    </row>
    <row r="84" spans="1:7" s="13" customFormat="1" x14ac:dyDescent="0.2">
      <c r="A84" s="146">
        <v>8.06</v>
      </c>
      <c r="B84" s="62" t="s">
        <v>55</v>
      </c>
      <c r="C84" s="21">
        <v>8</v>
      </c>
      <c r="D84" s="22" t="s">
        <v>1</v>
      </c>
      <c r="E84" s="63"/>
      <c r="F84" s="63">
        <f t="shared" si="10"/>
        <v>0</v>
      </c>
    </row>
    <row r="85" spans="1:7" s="13" customFormat="1" ht="34.5" customHeight="1" x14ac:dyDescent="0.2">
      <c r="A85" s="104">
        <v>8.07</v>
      </c>
      <c r="B85" s="105" t="s">
        <v>94</v>
      </c>
      <c r="C85" s="21">
        <v>62</v>
      </c>
      <c r="D85" s="22" t="s">
        <v>3</v>
      </c>
      <c r="E85" s="65"/>
      <c r="F85" s="65">
        <f t="shared" si="10"/>
        <v>0</v>
      </c>
    </row>
    <row r="86" spans="1:7" s="13" customFormat="1" x14ac:dyDescent="0.2">
      <c r="A86" s="108"/>
      <c r="B86" s="20"/>
      <c r="C86" s="18"/>
      <c r="D86" s="19"/>
      <c r="E86" s="67"/>
      <c r="F86" s="67"/>
    </row>
    <row r="87" spans="1:7" s="4" customFormat="1" ht="15.75" x14ac:dyDescent="0.25">
      <c r="A87" s="43">
        <v>9</v>
      </c>
      <c r="B87" s="44" t="s">
        <v>39</v>
      </c>
      <c r="C87" s="49"/>
      <c r="D87" s="49"/>
      <c r="E87" s="51"/>
      <c r="F87" s="48">
        <f>SUM(F89:F93)</f>
        <v>0</v>
      </c>
    </row>
    <row r="88" spans="1:7" s="4" customFormat="1" ht="42.75" customHeight="1" x14ac:dyDescent="0.25">
      <c r="A88" s="49">
        <v>9.01</v>
      </c>
      <c r="B88" s="50" t="s">
        <v>117</v>
      </c>
      <c r="C88" s="49">
        <v>1</v>
      </c>
      <c r="D88" s="49" t="s">
        <v>1</v>
      </c>
      <c r="E88" s="51"/>
      <c r="F88" s="51">
        <f t="shared" ref="F88" si="11">C88*E88</f>
        <v>0</v>
      </c>
    </row>
    <row r="89" spans="1:7" s="4" customFormat="1" ht="42" customHeight="1" x14ac:dyDescent="0.25">
      <c r="A89" s="49">
        <v>9.02</v>
      </c>
      <c r="B89" s="50" t="s">
        <v>79</v>
      </c>
      <c r="C89" s="49">
        <v>1</v>
      </c>
      <c r="D89" s="49" t="s">
        <v>1</v>
      </c>
      <c r="E89" s="51"/>
      <c r="F89" s="51">
        <f>C89*E89</f>
        <v>0</v>
      </c>
    </row>
    <row r="90" spans="1:7" s="4" customFormat="1" ht="42" customHeight="1" x14ac:dyDescent="0.25">
      <c r="A90" s="49">
        <v>9.0299999999999994</v>
      </c>
      <c r="B90" s="50" t="s">
        <v>113</v>
      </c>
      <c r="C90" s="49">
        <v>5</v>
      </c>
      <c r="D90" s="49" t="s">
        <v>1</v>
      </c>
      <c r="E90" s="51"/>
      <c r="F90" s="51">
        <f>C90*E90</f>
        <v>0</v>
      </c>
    </row>
    <row r="91" spans="1:7" s="4" customFormat="1" ht="42.75" customHeight="1" x14ac:dyDescent="0.25">
      <c r="A91" s="49">
        <v>9.0399999999999991</v>
      </c>
      <c r="B91" s="50" t="s">
        <v>116</v>
      </c>
      <c r="C91" s="49">
        <v>5</v>
      </c>
      <c r="D91" s="49" t="s">
        <v>1</v>
      </c>
      <c r="E91" s="51"/>
      <c r="F91" s="51">
        <f>C91*E91</f>
        <v>0</v>
      </c>
    </row>
    <row r="92" spans="1:7" s="4" customFormat="1" ht="42.75" customHeight="1" x14ac:dyDescent="0.25">
      <c r="A92" s="49">
        <v>9.0500000000000007</v>
      </c>
      <c r="B92" s="50" t="s">
        <v>114</v>
      </c>
      <c r="C92" s="49">
        <v>3</v>
      </c>
      <c r="D92" s="49" t="s">
        <v>1</v>
      </c>
      <c r="E92" s="51"/>
      <c r="F92" s="51">
        <f t="shared" ref="F92:F105" si="12">C92*E92</f>
        <v>0</v>
      </c>
    </row>
    <row r="93" spans="1:7" s="4" customFormat="1" ht="28.15" customHeight="1" x14ac:dyDescent="0.25">
      <c r="A93" s="49">
        <v>9.06</v>
      </c>
      <c r="B93" s="50" t="s">
        <v>115</v>
      </c>
      <c r="C93" s="54">
        <v>1</v>
      </c>
      <c r="D93" s="54" t="s">
        <v>1</v>
      </c>
      <c r="E93" s="56"/>
      <c r="F93" s="56">
        <f t="shared" si="12"/>
        <v>0</v>
      </c>
    </row>
    <row r="94" spans="1:7" s="4" customFormat="1" ht="15" customHeight="1" x14ac:dyDescent="0.25">
      <c r="A94" s="49"/>
      <c r="B94" s="50"/>
      <c r="C94" s="54"/>
      <c r="D94" s="54"/>
      <c r="E94" s="56"/>
      <c r="F94" s="56"/>
    </row>
    <row r="95" spans="1:7" s="4" customFormat="1" ht="42.75" customHeight="1" x14ac:dyDescent="0.25">
      <c r="A95" s="43">
        <v>10</v>
      </c>
      <c r="B95" s="44" t="s">
        <v>99</v>
      </c>
      <c r="C95" s="49"/>
      <c r="D95" s="49"/>
      <c r="E95" s="51"/>
      <c r="F95" s="48">
        <f>SUM(F96:F105)</f>
        <v>0</v>
      </c>
    </row>
    <row r="96" spans="1:7" s="50" customFormat="1" ht="29.25" customHeight="1" x14ac:dyDescent="0.25">
      <c r="A96" s="49">
        <v>10.01</v>
      </c>
      <c r="B96" s="50" t="s">
        <v>80</v>
      </c>
      <c r="C96" s="49">
        <v>7</v>
      </c>
      <c r="D96" s="49" t="s">
        <v>1</v>
      </c>
      <c r="E96" s="51"/>
      <c r="F96" s="51">
        <f>C96*E96</f>
        <v>0</v>
      </c>
      <c r="G96" s="100"/>
    </row>
    <row r="97" spans="1:12" s="50" customFormat="1" ht="39" customHeight="1" x14ac:dyDescent="0.25">
      <c r="A97" s="49">
        <v>10.02</v>
      </c>
      <c r="B97" s="50" t="s">
        <v>82</v>
      </c>
      <c r="C97" s="49">
        <v>7</v>
      </c>
      <c r="D97" s="49" t="s">
        <v>1</v>
      </c>
      <c r="E97" s="51"/>
      <c r="F97" s="51">
        <f t="shared" si="12"/>
        <v>0</v>
      </c>
      <c r="G97" s="100"/>
    </row>
    <row r="98" spans="1:12" s="50" customFormat="1" ht="36" customHeight="1" x14ac:dyDescent="0.25">
      <c r="A98" s="49">
        <v>10.029999999999999</v>
      </c>
      <c r="B98" s="50" t="s">
        <v>112</v>
      </c>
      <c r="C98" s="49">
        <v>3</v>
      </c>
      <c r="D98" s="49" t="s">
        <v>1</v>
      </c>
      <c r="E98" s="51"/>
      <c r="F98" s="51">
        <f t="shared" si="12"/>
        <v>0</v>
      </c>
      <c r="G98" s="100"/>
    </row>
    <row r="99" spans="1:12" s="50" customFormat="1" ht="33" customHeight="1" x14ac:dyDescent="0.25">
      <c r="A99" s="49">
        <v>10.039999999999999</v>
      </c>
      <c r="B99" s="50" t="s">
        <v>81</v>
      </c>
      <c r="C99" s="49">
        <v>7</v>
      </c>
      <c r="D99" s="49" t="s">
        <v>1</v>
      </c>
      <c r="E99" s="51"/>
      <c r="F99" s="51">
        <f>C99*E99</f>
        <v>0</v>
      </c>
      <c r="G99" s="100"/>
    </row>
    <row r="100" spans="1:12" s="50" customFormat="1" ht="61.15" customHeight="1" x14ac:dyDescent="0.25">
      <c r="A100" s="49">
        <v>10.050000000000001</v>
      </c>
      <c r="B100" s="50" t="s">
        <v>102</v>
      </c>
      <c r="C100" s="49">
        <v>5</v>
      </c>
      <c r="D100" s="49" t="s">
        <v>1</v>
      </c>
      <c r="E100" s="51"/>
      <c r="F100" s="51">
        <f t="shared" ref="F100" si="13">C100*E100</f>
        <v>0</v>
      </c>
      <c r="G100" s="100"/>
    </row>
    <row r="101" spans="1:12" s="50" customFormat="1" ht="51.6" customHeight="1" x14ac:dyDescent="0.25">
      <c r="A101" s="49">
        <v>10.06</v>
      </c>
      <c r="B101" s="50" t="s">
        <v>101</v>
      </c>
      <c r="C101" s="49">
        <v>5</v>
      </c>
      <c r="D101" s="49" t="s">
        <v>1</v>
      </c>
      <c r="E101" s="51"/>
      <c r="F101" s="51">
        <f t="shared" ref="F101" si="14">C101*E101</f>
        <v>0</v>
      </c>
      <c r="G101" s="100"/>
    </row>
    <row r="102" spans="1:12" s="50" customFormat="1" ht="32.25" customHeight="1" x14ac:dyDescent="0.25">
      <c r="A102" s="49">
        <v>10.07</v>
      </c>
      <c r="B102" s="50" t="s">
        <v>100</v>
      </c>
      <c r="C102" s="49">
        <v>5</v>
      </c>
      <c r="D102" s="49" t="s">
        <v>1</v>
      </c>
      <c r="E102" s="51"/>
      <c r="F102" s="51">
        <f>C102*E102</f>
        <v>0</v>
      </c>
      <c r="G102" s="100"/>
    </row>
    <row r="103" spans="1:12" s="50" customFormat="1" ht="34.5" customHeight="1" x14ac:dyDescent="0.25">
      <c r="A103" s="49">
        <v>10.08</v>
      </c>
      <c r="B103" s="50" t="s">
        <v>85</v>
      </c>
      <c r="C103" s="49">
        <v>5</v>
      </c>
      <c r="D103" s="49" t="s">
        <v>1</v>
      </c>
      <c r="E103" s="51"/>
      <c r="F103" s="51">
        <f t="shared" si="12"/>
        <v>0</v>
      </c>
      <c r="G103" s="100"/>
    </row>
    <row r="104" spans="1:12" s="50" customFormat="1" ht="29.25" customHeight="1" x14ac:dyDescent="0.25">
      <c r="A104" s="49">
        <v>10.09</v>
      </c>
      <c r="B104" s="50" t="s">
        <v>83</v>
      </c>
      <c r="C104" s="49">
        <v>5</v>
      </c>
      <c r="D104" s="49" t="s">
        <v>1</v>
      </c>
      <c r="E104" s="51"/>
      <c r="F104" s="51">
        <f t="shared" si="12"/>
        <v>0</v>
      </c>
      <c r="G104" s="100"/>
    </row>
    <row r="105" spans="1:12" s="50" customFormat="1" ht="37.5" customHeight="1" x14ac:dyDescent="0.25">
      <c r="A105" s="98">
        <v>10.1</v>
      </c>
      <c r="B105" s="50" t="s">
        <v>84</v>
      </c>
      <c r="C105" s="49">
        <v>5</v>
      </c>
      <c r="D105" s="49" t="s">
        <v>1</v>
      </c>
      <c r="E105" s="51"/>
      <c r="F105" s="51">
        <f t="shared" si="12"/>
        <v>0</v>
      </c>
      <c r="G105" s="100"/>
    </row>
    <row r="106" spans="1:12" s="50" customFormat="1" x14ac:dyDescent="0.25">
      <c r="A106" s="55"/>
      <c r="B106" s="55"/>
      <c r="C106" s="55"/>
      <c r="D106" s="55"/>
      <c r="E106" s="55"/>
      <c r="F106" s="55"/>
      <c r="G106" s="100"/>
    </row>
    <row r="107" spans="1:12" s="50" customFormat="1" ht="15.75" x14ac:dyDescent="0.25">
      <c r="A107" s="43">
        <v>11</v>
      </c>
      <c r="B107" s="44" t="s">
        <v>41</v>
      </c>
      <c r="F107" s="48">
        <f>SUM(F108:F115)</f>
        <v>0</v>
      </c>
      <c r="G107" s="100"/>
    </row>
    <row r="108" spans="1:12" s="50" customFormat="1" ht="45" x14ac:dyDescent="0.25">
      <c r="A108" s="49">
        <v>11.01</v>
      </c>
      <c r="B108" s="50" t="s">
        <v>103</v>
      </c>
      <c r="C108" s="49">
        <v>3.33</v>
      </c>
      <c r="D108" s="49" t="s">
        <v>7</v>
      </c>
      <c r="E108" s="51"/>
      <c r="F108" s="51">
        <f>C108*E108</f>
        <v>0</v>
      </c>
      <c r="G108" s="100"/>
      <c r="H108" s="51"/>
      <c r="I108" s="49"/>
    </row>
    <row r="109" spans="1:12" s="50" customFormat="1" ht="45" x14ac:dyDescent="0.25">
      <c r="A109" s="49">
        <v>11.02</v>
      </c>
      <c r="B109" s="50" t="s">
        <v>104</v>
      </c>
      <c r="C109" s="49">
        <v>2.2200000000000002</v>
      </c>
      <c r="D109" s="49" t="s">
        <v>7</v>
      </c>
      <c r="E109" s="51"/>
      <c r="F109" s="51">
        <f>C109*E109</f>
        <v>0</v>
      </c>
      <c r="G109" s="100"/>
      <c r="I109" s="49"/>
    </row>
    <row r="110" spans="1:12" s="50" customFormat="1" ht="60" x14ac:dyDescent="0.25">
      <c r="A110" s="49">
        <v>11.03</v>
      </c>
      <c r="B110" s="50" t="s">
        <v>86</v>
      </c>
      <c r="C110" s="49">
        <v>1</v>
      </c>
      <c r="D110" s="49" t="s">
        <v>1</v>
      </c>
      <c r="E110" s="51"/>
      <c r="F110" s="51">
        <f>C110*E110</f>
        <v>0</v>
      </c>
      <c r="G110" s="100"/>
      <c r="H110" s="133"/>
      <c r="I110" s="148"/>
      <c r="J110" s="135"/>
      <c r="K110" s="136"/>
      <c r="L110" s="137"/>
    </row>
    <row r="111" spans="1:12" s="50" customFormat="1" ht="30" x14ac:dyDescent="0.25">
      <c r="A111" s="49">
        <v>11.04</v>
      </c>
      <c r="B111" s="50" t="s">
        <v>107</v>
      </c>
      <c r="C111" s="49">
        <v>1</v>
      </c>
      <c r="D111" s="49" t="s">
        <v>1</v>
      </c>
      <c r="E111" s="51"/>
      <c r="F111" s="51">
        <f>C111*E111</f>
        <v>0</v>
      </c>
      <c r="G111" s="100"/>
      <c r="H111" s="133"/>
      <c r="I111" s="148"/>
      <c r="J111" s="135"/>
      <c r="K111" s="136"/>
      <c r="L111" s="137"/>
    </row>
    <row r="112" spans="1:12" s="50" customFormat="1" ht="30" x14ac:dyDescent="0.2">
      <c r="A112" s="49">
        <v>11.05</v>
      </c>
      <c r="B112" s="50" t="s">
        <v>88</v>
      </c>
      <c r="C112" s="49">
        <v>1</v>
      </c>
      <c r="D112" s="49" t="s">
        <v>1</v>
      </c>
      <c r="E112" s="51"/>
      <c r="F112" s="51">
        <f>C112*E112</f>
        <v>0</v>
      </c>
      <c r="G112" s="100"/>
      <c r="H112" s="133"/>
      <c r="I112" s="134"/>
      <c r="J112" s="135"/>
      <c r="K112" s="136"/>
      <c r="L112" s="137"/>
    </row>
    <row r="113" spans="1:12" s="50" customFormat="1" ht="60" x14ac:dyDescent="0.25">
      <c r="A113" s="49">
        <v>11.06</v>
      </c>
      <c r="B113" s="50" t="s">
        <v>96</v>
      </c>
      <c r="C113" s="49">
        <v>2.14</v>
      </c>
      <c r="D113" s="49" t="s">
        <v>7</v>
      </c>
      <c r="E113" s="51"/>
      <c r="F113" s="51">
        <f t="shared" ref="F113" si="15">C113*E113</f>
        <v>0</v>
      </c>
      <c r="G113" s="100"/>
      <c r="H113" s="133"/>
      <c r="I113" s="148"/>
      <c r="J113" s="135"/>
      <c r="K113" s="136"/>
      <c r="L113" s="137"/>
    </row>
    <row r="114" spans="1:12" s="13" customFormat="1" ht="60" x14ac:dyDescent="0.2">
      <c r="A114" s="49">
        <v>11.07</v>
      </c>
      <c r="B114" s="50" t="s">
        <v>87</v>
      </c>
      <c r="C114" s="49">
        <v>1.76</v>
      </c>
      <c r="D114" s="49" t="s">
        <v>7</v>
      </c>
      <c r="E114" s="51"/>
      <c r="F114" s="51">
        <f>C114*E114</f>
        <v>0</v>
      </c>
      <c r="H114" s="133"/>
      <c r="I114" s="134"/>
      <c r="J114" s="135"/>
      <c r="K114" s="136"/>
      <c r="L114" s="137"/>
    </row>
    <row r="115" spans="1:12" s="13" customFormat="1" ht="45" x14ac:dyDescent="0.2">
      <c r="A115" s="49">
        <v>11.08</v>
      </c>
      <c r="B115" s="149" t="s">
        <v>98</v>
      </c>
      <c r="C115" s="154">
        <v>3</v>
      </c>
      <c r="D115" s="136" t="s">
        <v>1</v>
      </c>
      <c r="E115" s="137"/>
      <c r="F115" s="51">
        <f>C115*E115</f>
        <v>0</v>
      </c>
      <c r="G115" s="157"/>
      <c r="H115" s="133"/>
      <c r="I115" s="134"/>
      <c r="J115" s="135"/>
      <c r="K115" s="136"/>
      <c r="L115" s="137"/>
    </row>
    <row r="116" spans="1:12" s="13" customFormat="1" x14ac:dyDescent="0.2">
      <c r="A116" s="54"/>
      <c r="B116" s="155"/>
      <c r="C116" s="156"/>
      <c r="D116" s="141"/>
      <c r="E116" s="142"/>
      <c r="F116" s="56"/>
      <c r="H116" s="133"/>
      <c r="I116" s="134"/>
      <c r="J116" s="135"/>
      <c r="K116" s="136"/>
      <c r="L116" s="137"/>
    </row>
    <row r="117" spans="1:12" s="13" customFormat="1" ht="36" customHeight="1" x14ac:dyDescent="0.2">
      <c r="A117" s="43">
        <v>12</v>
      </c>
      <c r="B117" s="44" t="s">
        <v>19</v>
      </c>
      <c r="C117" s="57"/>
      <c r="D117" s="46"/>
      <c r="E117" s="57"/>
      <c r="F117" s="48">
        <f>SUM(F118:F126)</f>
        <v>0</v>
      </c>
      <c r="H117" s="133"/>
      <c r="I117" s="134"/>
      <c r="J117" s="135"/>
      <c r="K117" s="136"/>
      <c r="L117" s="137"/>
    </row>
    <row r="118" spans="1:12" s="4" customFormat="1" ht="80.25" customHeight="1" x14ac:dyDescent="0.25">
      <c r="A118" s="49">
        <v>12.01</v>
      </c>
      <c r="B118" s="66" t="s">
        <v>47</v>
      </c>
      <c r="C118" s="147">
        <v>1</v>
      </c>
      <c r="D118" s="22" t="s">
        <v>1</v>
      </c>
      <c r="E118" s="65"/>
      <c r="F118" s="65">
        <f t="shared" ref="F118:F124" si="16">C118*E118</f>
        <v>0</v>
      </c>
      <c r="H118" s="133"/>
      <c r="I118" s="134"/>
      <c r="J118" s="135"/>
      <c r="K118" s="136"/>
      <c r="L118" s="137"/>
    </row>
    <row r="119" spans="1:12" s="4" customFormat="1" ht="79.5" customHeight="1" x14ac:dyDescent="0.25">
      <c r="A119" s="49">
        <v>12.02</v>
      </c>
      <c r="B119" s="66" t="s">
        <v>125</v>
      </c>
      <c r="C119" s="147">
        <v>1</v>
      </c>
      <c r="D119" s="22" t="s">
        <v>1</v>
      </c>
      <c r="E119" s="65"/>
      <c r="F119" s="65">
        <f t="shared" si="16"/>
        <v>0</v>
      </c>
      <c r="G119" s="107"/>
      <c r="H119" s="133"/>
      <c r="I119" s="134"/>
      <c r="J119" s="135"/>
      <c r="K119" s="136"/>
      <c r="L119" s="137"/>
    </row>
    <row r="120" spans="1:12" s="4" customFormat="1" ht="45.75" x14ac:dyDescent="0.25">
      <c r="A120" s="49">
        <v>12.03</v>
      </c>
      <c r="B120" s="134" t="s">
        <v>78</v>
      </c>
      <c r="C120" s="135">
        <v>26</v>
      </c>
      <c r="D120" s="136" t="s">
        <v>3</v>
      </c>
      <c r="E120" s="137"/>
      <c r="F120" s="65">
        <f>C120*E120</f>
        <v>0</v>
      </c>
      <c r="G120" s="107"/>
      <c r="H120" s="133"/>
      <c r="I120" s="134"/>
      <c r="J120" s="135"/>
      <c r="K120" s="136"/>
      <c r="L120" s="137"/>
    </row>
    <row r="121" spans="1:12" s="4" customFormat="1" ht="46.5" customHeight="1" x14ac:dyDescent="0.25">
      <c r="A121" s="49">
        <v>12.04</v>
      </c>
      <c r="B121" s="148" t="s">
        <v>77</v>
      </c>
      <c r="C121" s="135">
        <v>25</v>
      </c>
      <c r="D121" s="136" t="s">
        <v>3</v>
      </c>
      <c r="E121" s="137"/>
      <c r="F121" s="65">
        <f t="shared" si="16"/>
        <v>0</v>
      </c>
      <c r="G121" s="107"/>
      <c r="H121" s="133"/>
      <c r="I121" s="148"/>
      <c r="J121" s="135"/>
      <c r="K121" s="136"/>
      <c r="L121" s="137"/>
    </row>
    <row r="122" spans="1:12" s="4" customFormat="1" ht="30.75" x14ac:dyDescent="0.25">
      <c r="A122" s="49">
        <v>12.05</v>
      </c>
      <c r="B122" s="134" t="s">
        <v>50</v>
      </c>
      <c r="C122" s="135">
        <v>5</v>
      </c>
      <c r="D122" s="136" t="s">
        <v>3</v>
      </c>
      <c r="E122" s="137"/>
      <c r="F122" s="65">
        <f t="shared" si="16"/>
        <v>0</v>
      </c>
      <c r="G122" s="107"/>
      <c r="H122" s="133"/>
      <c r="I122" s="134"/>
      <c r="J122" s="135"/>
      <c r="K122" s="136"/>
      <c r="L122" s="137"/>
    </row>
    <row r="123" spans="1:12" s="4" customFormat="1" ht="30.75" x14ac:dyDescent="0.25">
      <c r="A123" s="49">
        <v>12.06</v>
      </c>
      <c r="B123" s="134" t="s">
        <v>21</v>
      </c>
      <c r="C123" s="135">
        <v>10</v>
      </c>
      <c r="D123" s="136" t="s">
        <v>3</v>
      </c>
      <c r="E123" s="137"/>
      <c r="F123" s="65">
        <f t="shared" ref="F123" si="17">C123*E123</f>
        <v>0</v>
      </c>
      <c r="G123" s="107"/>
      <c r="H123" s="133"/>
      <c r="I123" s="134"/>
      <c r="J123" s="135"/>
      <c r="K123" s="136"/>
      <c r="L123" s="137"/>
    </row>
    <row r="124" spans="1:12" s="4" customFormat="1" ht="30.75" x14ac:dyDescent="0.25">
      <c r="A124" s="49">
        <v>12.07</v>
      </c>
      <c r="B124" s="134" t="s">
        <v>49</v>
      </c>
      <c r="C124" s="135">
        <v>15</v>
      </c>
      <c r="D124" s="136" t="s">
        <v>1</v>
      </c>
      <c r="E124" s="137"/>
      <c r="F124" s="65">
        <f t="shared" si="16"/>
        <v>0</v>
      </c>
      <c r="G124" s="107"/>
      <c r="H124" s="133"/>
      <c r="I124" s="134"/>
      <c r="J124" s="135"/>
      <c r="K124" s="136"/>
      <c r="L124" s="137"/>
    </row>
    <row r="125" spans="1:12" s="4" customFormat="1" ht="15.75" x14ac:dyDescent="0.25">
      <c r="A125" s="49">
        <v>12.08</v>
      </c>
      <c r="B125" s="134" t="s">
        <v>48</v>
      </c>
      <c r="C125" s="135">
        <v>10</v>
      </c>
      <c r="D125" s="136" t="s">
        <v>1</v>
      </c>
      <c r="E125" s="137"/>
      <c r="F125" s="65">
        <f t="shared" ref="F125:F126" si="18">C125*E125</f>
        <v>0</v>
      </c>
      <c r="G125" s="107"/>
      <c r="H125" s="133"/>
      <c r="I125" s="134"/>
      <c r="J125" s="135"/>
      <c r="K125" s="136"/>
      <c r="L125" s="137"/>
    </row>
    <row r="126" spans="1:12" s="4" customFormat="1" ht="15.75" x14ac:dyDescent="0.25">
      <c r="A126" s="49">
        <v>12.09</v>
      </c>
      <c r="B126" s="134" t="s">
        <v>51</v>
      </c>
      <c r="C126" s="135">
        <v>5</v>
      </c>
      <c r="D126" s="136" t="s">
        <v>1</v>
      </c>
      <c r="E126" s="137"/>
      <c r="F126" s="65">
        <f t="shared" si="18"/>
        <v>0</v>
      </c>
      <c r="G126" s="107"/>
      <c r="H126" s="133"/>
      <c r="I126" s="134"/>
      <c r="J126" s="135"/>
      <c r="K126" s="136"/>
      <c r="L126" s="137"/>
    </row>
    <row r="127" spans="1:12" s="4" customFormat="1" ht="15.75" x14ac:dyDescent="0.25">
      <c r="A127" s="54"/>
      <c r="B127" s="139"/>
      <c r="C127" s="140"/>
      <c r="D127" s="141"/>
      <c r="E127" s="142"/>
      <c r="F127" s="68"/>
      <c r="G127" s="68"/>
      <c r="H127" s="138"/>
      <c r="I127" s="139"/>
      <c r="J127" s="140"/>
      <c r="K127" s="141"/>
      <c r="L127" s="142"/>
    </row>
    <row r="128" spans="1:12" s="4" customFormat="1" ht="15.75" x14ac:dyDescent="0.25">
      <c r="A128" s="43">
        <v>13</v>
      </c>
      <c r="B128" s="44" t="s">
        <v>118</v>
      </c>
      <c r="C128" s="50"/>
      <c r="D128" s="50"/>
      <c r="E128" s="50"/>
      <c r="F128" s="48">
        <f>SUM(F129:F130)</f>
        <v>0</v>
      </c>
      <c r="G128" s="68"/>
      <c r="H128" s="138"/>
      <c r="I128" s="139"/>
      <c r="J128" s="140"/>
      <c r="K128" s="141"/>
      <c r="L128" s="142"/>
    </row>
    <row r="129" spans="1:182" s="145" customFormat="1" ht="34.9" customHeight="1" x14ac:dyDescent="0.25">
      <c r="A129" s="150">
        <v>13.01</v>
      </c>
      <c r="B129" s="151" t="s">
        <v>119</v>
      </c>
      <c r="C129" s="152">
        <v>97</v>
      </c>
      <c r="D129" s="153" t="s">
        <v>124</v>
      </c>
      <c r="E129" s="137"/>
      <c r="F129" s="137">
        <f>C129*E129</f>
        <v>0</v>
      </c>
      <c r="G129" s="143"/>
      <c r="H129" s="144"/>
      <c r="I129" s="12"/>
    </row>
    <row r="130" spans="1:182" s="145" customFormat="1" ht="33" customHeight="1" x14ac:dyDescent="0.25">
      <c r="A130" s="150">
        <v>13.02</v>
      </c>
      <c r="B130" s="151" t="s">
        <v>120</v>
      </c>
      <c r="C130" s="152">
        <v>182</v>
      </c>
      <c r="D130" s="153" t="s">
        <v>124</v>
      </c>
      <c r="E130" s="137"/>
      <c r="F130" s="137">
        <f t="shared" ref="F130" si="19">C130*E130</f>
        <v>0</v>
      </c>
      <c r="G130" s="143"/>
      <c r="H130" s="144"/>
      <c r="I130" s="12"/>
    </row>
    <row r="131" spans="1:182" s="5" customFormat="1" ht="14.45" customHeight="1" x14ac:dyDescent="0.25">
      <c r="A131" s="76"/>
      <c r="B131" s="69"/>
      <c r="C131" s="70"/>
      <c r="D131" s="53"/>
      <c r="E131" s="71"/>
      <c r="F131" s="60"/>
      <c r="G131" s="23"/>
      <c r="H131" s="1"/>
      <c r="I131" s="12"/>
    </row>
    <row r="132" spans="1:182" s="5" customFormat="1" ht="14.45" customHeight="1" x14ac:dyDescent="0.25">
      <c r="A132" s="163" t="s">
        <v>23</v>
      </c>
      <c r="B132" s="163"/>
      <c r="C132" s="163"/>
      <c r="D132" s="163"/>
      <c r="E132" s="163"/>
      <c r="F132" s="109">
        <f>F18+F24+F30+F35+F41+F44+F55+F78+F87+F95+F107+F117+F128</f>
        <v>0</v>
      </c>
      <c r="G132" s="23"/>
      <c r="H132" s="1"/>
      <c r="I132" s="12"/>
    </row>
    <row r="133" spans="1:182" s="5" customFormat="1" ht="14.45" customHeight="1" x14ac:dyDescent="0.25">
      <c r="A133" s="76"/>
      <c r="B133" s="132"/>
      <c r="C133" s="132"/>
      <c r="D133" s="132"/>
      <c r="E133" s="132"/>
      <c r="F133" s="73"/>
      <c r="G133" s="23"/>
      <c r="H133" s="1"/>
      <c r="I133" s="1"/>
    </row>
    <row r="134" spans="1:182" s="5" customFormat="1" ht="14.45" customHeight="1" x14ac:dyDescent="0.25">
      <c r="A134" s="72"/>
      <c r="B134" s="74" t="s">
        <v>25</v>
      </c>
      <c r="C134" s="59"/>
      <c r="D134" s="58"/>
      <c r="E134" s="59"/>
      <c r="F134" s="75"/>
      <c r="G134" s="23"/>
      <c r="H134" s="1"/>
      <c r="I134" s="1"/>
    </row>
    <row r="135" spans="1:182" s="5" customFormat="1" ht="14.25" customHeight="1" x14ac:dyDescent="0.25">
      <c r="A135" s="76"/>
      <c r="B135" s="172" t="s">
        <v>15</v>
      </c>
      <c r="C135" s="172"/>
      <c r="D135" s="61"/>
      <c r="E135" s="77">
        <v>0.1</v>
      </c>
      <c r="F135" s="68">
        <f>F132*E135</f>
        <v>0</v>
      </c>
      <c r="G135" s="23"/>
      <c r="H135" s="1"/>
      <c r="I135" s="1"/>
    </row>
    <row r="136" spans="1:182" s="5" customFormat="1" ht="14.45" customHeight="1" x14ac:dyDescent="0.25">
      <c r="A136" s="76"/>
      <c r="B136" s="172" t="s">
        <v>16</v>
      </c>
      <c r="C136" s="172"/>
      <c r="D136" s="61"/>
      <c r="E136" s="77">
        <v>4.4999999999999998E-2</v>
      </c>
      <c r="F136" s="68">
        <f>F132*E136</f>
        <v>0</v>
      </c>
      <c r="G136" s="23"/>
      <c r="H136" s="1"/>
      <c r="I136" s="1"/>
    </row>
    <row r="137" spans="1:182" ht="15.75" x14ac:dyDescent="0.25">
      <c r="A137" s="111"/>
      <c r="B137" s="172" t="s">
        <v>20</v>
      </c>
      <c r="C137" s="172"/>
      <c r="D137" s="61"/>
      <c r="E137" s="77">
        <v>0.03</v>
      </c>
      <c r="F137" s="68">
        <f>F132*E137</f>
        <v>0</v>
      </c>
      <c r="G137" s="23"/>
    </row>
    <row r="138" spans="1:182" ht="15.75" x14ac:dyDescent="0.25">
      <c r="A138" s="112"/>
      <c r="B138" s="172" t="s">
        <v>17</v>
      </c>
      <c r="C138" s="172"/>
      <c r="D138" s="61"/>
      <c r="E138" s="77">
        <v>0.02</v>
      </c>
      <c r="F138" s="68">
        <f>F132*E138</f>
        <v>0</v>
      </c>
      <c r="G138" s="23"/>
    </row>
    <row r="139" spans="1:182" ht="15.75" x14ac:dyDescent="0.25">
      <c r="A139" s="112"/>
      <c r="B139" s="173" t="s">
        <v>18</v>
      </c>
      <c r="C139" s="173"/>
      <c r="D139" s="61"/>
      <c r="E139" s="77">
        <v>0.01</v>
      </c>
      <c r="F139" s="68">
        <f>F132*E139</f>
        <v>0</v>
      </c>
      <c r="G139" s="23"/>
    </row>
    <row r="140" spans="1:182" ht="15.75" customHeight="1" x14ac:dyDescent="0.25">
      <c r="A140" s="113"/>
      <c r="B140" s="172" t="s">
        <v>2</v>
      </c>
      <c r="C140" s="172"/>
      <c r="D140" s="61"/>
      <c r="E140" s="77">
        <v>1E-3</v>
      </c>
      <c r="F140" s="68">
        <f>F132*E140</f>
        <v>0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</row>
    <row r="141" spans="1:182" ht="15.75" x14ac:dyDescent="0.25">
      <c r="A141" s="113"/>
      <c r="B141" s="172" t="s">
        <v>26</v>
      </c>
      <c r="C141" s="172"/>
      <c r="D141" s="61"/>
      <c r="E141" s="77">
        <v>0.18</v>
      </c>
      <c r="F141" s="68">
        <f>F132*0.1*E141</f>
        <v>0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</row>
    <row r="142" spans="1:182" ht="17.25" customHeight="1" x14ac:dyDescent="0.25">
      <c r="A142" s="113"/>
      <c r="B142" s="78" t="s">
        <v>32</v>
      </c>
      <c r="C142" s="79"/>
      <c r="D142" s="61"/>
      <c r="E142" s="77">
        <v>0.05</v>
      </c>
      <c r="F142" s="68">
        <f>F132*E142</f>
        <v>0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</row>
    <row r="143" spans="1:182" ht="16.5" customHeight="1" x14ac:dyDescent="0.25">
      <c r="A143" s="113"/>
      <c r="B143" s="78" t="s">
        <v>128</v>
      </c>
      <c r="C143" s="79"/>
      <c r="D143" s="61"/>
      <c r="E143" s="77">
        <v>0.05</v>
      </c>
      <c r="F143" s="68">
        <f>F132*E143</f>
        <v>0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</row>
    <row r="144" spans="1:182" ht="14.25" customHeight="1" x14ac:dyDescent="0.25">
      <c r="A144" s="113"/>
      <c r="B144" s="78" t="s">
        <v>129</v>
      </c>
      <c r="C144" s="79"/>
      <c r="D144" s="61"/>
      <c r="E144" s="77">
        <v>0.01</v>
      </c>
      <c r="F144" s="68">
        <f>F132*E144</f>
        <v>0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</row>
    <row r="145" spans="1:182" ht="15.75" x14ac:dyDescent="0.25">
      <c r="A145" s="114"/>
      <c r="B145" s="80"/>
      <c r="C145" s="81"/>
      <c r="D145" s="82"/>
      <c r="E145" s="81"/>
      <c r="F145" s="81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</row>
    <row r="146" spans="1:182" ht="15.75" customHeight="1" x14ac:dyDescent="0.25">
      <c r="A146" s="164" t="s">
        <v>22</v>
      </c>
      <c r="B146" s="164"/>
      <c r="C146" s="164"/>
      <c r="D146" s="164"/>
      <c r="E146" s="164"/>
      <c r="F146" s="83">
        <f>SUM(F135:F144)</f>
        <v>0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</row>
    <row r="147" spans="1:182" ht="15.75" x14ac:dyDescent="0.25">
      <c r="A147" s="114"/>
      <c r="B147" s="132"/>
      <c r="C147" s="132"/>
      <c r="D147" s="132"/>
      <c r="E147" s="132"/>
      <c r="F147" s="83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</row>
    <row r="148" spans="1:182" ht="15.75" x14ac:dyDescent="0.25">
      <c r="A148" s="162" t="s">
        <v>24</v>
      </c>
      <c r="B148" s="162"/>
      <c r="C148" s="162"/>
      <c r="D148" s="162"/>
      <c r="E148" s="162"/>
      <c r="F148" s="110">
        <f>F132+F146</f>
        <v>0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</row>
    <row r="149" spans="1:182" x14ac:dyDescent="0.25">
      <c r="A149" s="84"/>
      <c r="B149" s="26"/>
      <c r="C149" s="26"/>
      <c r="D149" s="26"/>
      <c r="E149" s="26"/>
      <c r="F149" s="25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</row>
    <row r="150" spans="1:182" x14ac:dyDescent="0.25">
      <c r="A150" s="84"/>
      <c r="B150" s="26"/>
      <c r="C150" s="26"/>
      <c r="D150" s="26"/>
      <c r="E150" s="26"/>
      <c r="F150" s="25"/>
      <c r="J150" s="8"/>
      <c r="K150" s="8"/>
      <c r="L150" s="8"/>
      <c r="M150" s="8"/>
      <c r="N150" s="9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</row>
    <row r="151" spans="1:182" x14ac:dyDescent="0.25">
      <c r="A151" s="31"/>
      <c r="B151" s="85"/>
      <c r="C151" s="85"/>
      <c r="D151" s="85"/>
      <c r="E151" s="85"/>
      <c r="F151" s="85"/>
    </row>
    <row r="152" spans="1:182" x14ac:dyDescent="0.25">
      <c r="A152" s="31"/>
      <c r="B152" s="85"/>
      <c r="C152" s="85"/>
      <c r="D152" s="85"/>
      <c r="E152" s="85"/>
      <c r="F152" s="85"/>
    </row>
    <row r="153" spans="1:182" x14ac:dyDescent="0.25">
      <c r="A153" s="31"/>
      <c r="B153" s="90"/>
      <c r="C153" s="86"/>
      <c r="D153" s="87"/>
      <c r="E153" s="88"/>
      <c r="F153" s="88"/>
    </row>
    <row r="154" spans="1:182" x14ac:dyDescent="0.25">
      <c r="A154" s="97"/>
      <c r="B154" s="94"/>
      <c r="C154" s="86"/>
      <c r="D154" s="87"/>
      <c r="E154" s="88"/>
      <c r="F154" s="88"/>
    </row>
    <row r="155" spans="1:182" x14ac:dyDescent="0.25">
      <c r="A155" s="92"/>
      <c r="B155" s="95"/>
      <c r="C155" s="27"/>
      <c r="D155" s="161"/>
      <c r="E155" s="161"/>
      <c r="F155" s="161"/>
    </row>
    <row r="156" spans="1:182" x14ac:dyDescent="0.25">
      <c r="A156" s="92"/>
      <c r="B156" s="94"/>
      <c r="C156" s="24"/>
      <c r="D156" s="160"/>
      <c r="E156" s="160"/>
      <c r="F156" s="160"/>
    </row>
    <row r="157" spans="1:182" x14ac:dyDescent="0.25">
      <c r="A157" s="91"/>
      <c r="B157" s="95"/>
      <c r="C157" s="28"/>
      <c r="D157" s="160"/>
      <c r="E157" s="160"/>
      <c r="F157" s="160"/>
    </row>
    <row r="158" spans="1:182" x14ac:dyDescent="0.25">
      <c r="A158" s="36"/>
      <c r="B158" s="93"/>
      <c r="C158" s="29"/>
      <c r="D158" s="159"/>
      <c r="E158" s="159"/>
      <c r="F158" s="159"/>
    </row>
    <row r="159" spans="1:182" x14ac:dyDescent="0.25">
      <c r="A159" s="36"/>
      <c r="B159" s="96"/>
      <c r="C159" s="30"/>
      <c r="D159" s="159"/>
      <c r="E159" s="159"/>
      <c r="F159" s="159"/>
    </row>
    <row r="160" spans="1:182" x14ac:dyDescent="0.25">
      <c r="A160" s="36"/>
      <c r="B160" s="32"/>
      <c r="C160" s="33"/>
      <c r="D160" s="34"/>
      <c r="E160" s="35"/>
      <c r="F160" s="35"/>
    </row>
    <row r="161" spans="1:6" x14ac:dyDescent="0.25">
      <c r="A161" s="36"/>
      <c r="B161" s="32"/>
      <c r="C161" s="33"/>
      <c r="D161" s="34"/>
      <c r="E161" s="35"/>
      <c r="F161" s="35"/>
    </row>
    <row r="162" spans="1:6" x14ac:dyDescent="0.25">
      <c r="A162" s="36"/>
      <c r="B162" s="32"/>
      <c r="C162" s="33"/>
      <c r="D162" s="34"/>
      <c r="E162" s="35"/>
      <c r="F162" s="35"/>
    </row>
    <row r="163" spans="1:6" x14ac:dyDescent="0.25">
      <c r="A163" s="36"/>
      <c r="B163" s="97"/>
      <c r="C163" s="97"/>
      <c r="D163" s="97"/>
      <c r="E163" s="97"/>
      <c r="F163" s="97"/>
    </row>
    <row r="164" spans="1:6" x14ac:dyDescent="0.25">
      <c r="A164" s="36"/>
      <c r="B164" s="92"/>
      <c r="C164" s="92"/>
      <c r="D164" s="92"/>
      <c r="E164" s="92"/>
      <c r="F164" s="92"/>
    </row>
    <row r="165" spans="1:6" x14ac:dyDescent="0.25">
      <c r="A165" s="36"/>
      <c r="B165" s="92"/>
      <c r="C165" s="92"/>
      <c r="D165" s="92"/>
      <c r="E165" s="92"/>
      <c r="F165" s="92"/>
    </row>
    <row r="166" spans="1:6" x14ac:dyDescent="0.25">
      <c r="B166" s="91"/>
      <c r="C166" s="91"/>
      <c r="D166" s="91"/>
      <c r="E166" s="91"/>
      <c r="F166" s="91"/>
    </row>
    <row r="167" spans="1:6" x14ac:dyDescent="0.25">
      <c r="B167" s="37"/>
      <c r="C167" s="38"/>
      <c r="D167" s="39"/>
      <c r="E167" s="38"/>
      <c r="F167" s="38"/>
    </row>
    <row r="168" spans="1:6" x14ac:dyDescent="0.25">
      <c r="B168" s="37"/>
      <c r="C168" s="38"/>
      <c r="D168" s="39"/>
      <c r="E168" s="38"/>
      <c r="F168" s="38"/>
    </row>
    <row r="169" spans="1:6" x14ac:dyDescent="0.25">
      <c r="B169" s="37"/>
      <c r="C169" s="38"/>
      <c r="D169" s="39"/>
      <c r="E169" s="38"/>
      <c r="F169" s="38"/>
    </row>
    <row r="170" spans="1:6" x14ac:dyDescent="0.25">
      <c r="B170" s="37"/>
      <c r="C170" s="38"/>
      <c r="D170" s="39"/>
      <c r="E170" s="38"/>
      <c r="F170" s="38"/>
    </row>
    <row r="171" spans="1:6" x14ac:dyDescent="0.25">
      <c r="B171" s="37"/>
      <c r="C171" s="38"/>
      <c r="D171" s="39"/>
      <c r="E171" s="38"/>
      <c r="F171" s="38"/>
    </row>
    <row r="172" spans="1:6" x14ac:dyDescent="0.25">
      <c r="B172" s="37"/>
      <c r="C172" s="38"/>
      <c r="D172" s="39"/>
      <c r="E172" s="38"/>
      <c r="F172" s="38"/>
    </row>
    <row r="173" spans="1:6" x14ac:dyDescent="0.25">
      <c r="B173" s="37"/>
      <c r="C173" s="38"/>
      <c r="D173" s="39"/>
      <c r="E173" s="38"/>
      <c r="F173" s="38"/>
    </row>
    <row r="174" spans="1:6" x14ac:dyDescent="0.25">
      <c r="B174" s="37"/>
      <c r="C174" s="38"/>
      <c r="D174" s="39"/>
      <c r="E174" s="38"/>
      <c r="F174" s="38"/>
    </row>
  </sheetData>
  <mergeCells count="29">
    <mergeCell ref="A14:F14"/>
    <mergeCell ref="A12:F12"/>
    <mergeCell ref="A6:F6"/>
    <mergeCell ref="B141:C141"/>
    <mergeCell ref="B135:C135"/>
    <mergeCell ref="B136:C136"/>
    <mergeCell ref="B137:C137"/>
    <mergeCell ref="B138:C138"/>
    <mergeCell ref="B139:C139"/>
    <mergeCell ref="B140:C140"/>
    <mergeCell ref="A10:D10"/>
    <mergeCell ref="A11:D11"/>
    <mergeCell ref="A7:F7"/>
    <mergeCell ref="A13:F13"/>
    <mergeCell ref="D15:D16"/>
    <mergeCell ref="F15:F16"/>
    <mergeCell ref="B15:B16"/>
    <mergeCell ref="A15:A16"/>
    <mergeCell ref="C15:C16"/>
    <mergeCell ref="E15:E16"/>
    <mergeCell ref="G49:I49"/>
    <mergeCell ref="D159:F159"/>
    <mergeCell ref="D158:F158"/>
    <mergeCell ref="D156:F156"/>
    <mergeCell ref="D157:F157"/>
    <mergeCell ref="D155:F155"/>
    <mergeCell ref="A148:E148"/>
    <mergeCell ref="A132:E132"/>
    <mergeCell ref="A146:E146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headerFooter>
    <oddFooter>&amp;CPágina &amp;P&amp;RRecepcion, Salon de Conferencia- MM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Salón Multiusos</vt:lpstr>
      <vt:lpstr>'Presupuesto Salón Multiusos'!Área_de_impresión</vt:lpstr>
      <vt:lpstr>'Presupuesto Salón Multiusos'!Títulos_a_imprimir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bacilia lorenzo</cp:lastModifiedBy>
  <cp:lastPrinted>2022-06-22T14:20:49Z</cp:lastPrinted>
  <dcterms:created xsi:type="dcterms:W3CDTF">2018-03-29T15:42:48Z</dcterms:created>
  <dcterms:modified xsi:type="dcterms:W3CDTF">2022-08-12T18:11:59Z</dcterms:modified>
</cp:coreProperties>
</file>