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bacilia.lorenzo\Desktop\ADECUACION CASA DE ACOGIDA MODELO I\"/>
    </mc:Choice>
  </mc:AlternateContent>
  <xr:revisionPtr revIDLastSave="0" documentId="13_ncr:1_{AB3B49C8-DAE2-4B58-9FB2-35C95F0576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esupuesto Casa Modelo 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[21]Analisis!$B$1:$B$451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'[22]Resumen Precio Equipos'!$C$28</definedName>
    <definedName name="adm.a" localSheetId="0" hidden="1">'[23]ANALISIS STO DGO'!#REF!</definedName>
    <definedName name="adm.a" hidden="1">'[23]ANALISIS STO DGO'!#REF!</definedName>
    <definedName name="ADMBL" localSheetId="0" hidden="1">'[23]ANALISIS STO DGO'!#REF!</definedName>
    <definedName name="ADMBL" hidden="1">'[23]ANALISIS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'[25]Mano de Obra'!$D$11</definedName>
    <definedName name="ALBANIL2">'[25]Mano de Obra'!$D$12</definedName>
    <definedName name="ALBANIL3">'[25]Mano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Costos">[21]Analisis!$A$1:$H$451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'[23]ANALISIS STO DGO'!#REF!</definedName>
    <definedName name="are" hidden="1">'[23]ANALISIS STO DGO'!#REF!</definedName>
    <definedName name="_xlnm.Print_Area" localSheetId="0">'Presupuesto Casa Modelo I'!$A$1:$F$266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'[24]MATERIALES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'[25]Mano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'[26]Ana.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'[27]Col.Amarre'!$J$9:$M$9,'[27]Col.Amarre'!$J$10:$R$10,'[27]Col.Amarre'!$AG$13:$AH$13,'[27]Col.Amarre'!$AJ$11:$AK$11,'[27]Col.Amarre'!$AP$13:$AQ$13,'[27]Col.Amarre'!$AR$11:$AS$11,'[27]Col.Amarre'!$D$16:$M$35,'[27]Col.Amarre'!$V$16:$AC$35</definedName>
    <definedName name="Borrar_Esc.">[27]Escalera!$J$9:$M$9,[27]Escalera!$J$10:$R$10,[27]Escalera!$AL$14:$AM$14,[27]Escalera!$AL$16:$AM$16,[27]Escalera!$I$16:$M$16,[27]Escalera!$B$19:$AE$32,[27]Escalera!$AN$19:$AQ$32</definedName>
    <definedName name="Borrar_Muros">[27]Muros!$W$15:$Z$15,[27]Muros!$AA$15:$AD$15,[27]Muros!$AF$13,[27]Muros!$K$20:$L$20,[27]Muros!$O$26:$P$26</definedName>
    <definedName name="Borrar_Precio">'[28]Cotz.'!$F$23:$F$800,'[28]Cotz.'!$K$280:$K$800</definedName>
    <definedName name="Borrar_V.C1">[29]qqVgas!$J$9:$M$9,[29]qqVgas!$J$10:$R$10,[29]qqVgas!$AJ$11:$AK$11,[29]qqVgas!$AR$11:$AS$11,[29]qqVgas!$AG$13:$AH$13,[29]qqVgas!$AP$13:$AQ$13,[29]qqVgas!$D$16:$AC$195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'[25]Mano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'[22]O.M. y Salarios'!#REF!</definedName>
    <definedName name="cadeneros">'[22]O.M.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'[30]Cargas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[31]EQUIPOS!$D$13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'[26]Costos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'[32]Insumos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'[24]MATERIALES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'[26]Insumos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'[30]Analisis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'[22]Resumen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'[33]Desembolso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'[32]Costos Mano de Obra'!$O$38</definedName>
    <definedName name="Coloc.Block.6">'[26]Costos Mano de Obra'!$O$37</definedName>
    <definedName name="Coloc.Ceramica.Pisos">'[26]Costos Mano de Obra'!$O$46</definedName>
    <definedName name="colocblock6">'[30]Analisis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'[34]Analisis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'[34]Analisis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'[30]Analisis Unit. '!$G$3</definedName>
    <definedName name="costoobrero">'[30]Analisis Unit. '!$G$5</definedName>
    <definedName name="costotecesp">'[30]Analisis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[31]EQUIPOS!$D$27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[35]peso!#REF!</definedName>
    <definedName name="D">[35]peso!#REF!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'[36]V.Tierras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'[22]Resumen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'[23]ANALISIS STO DGO'!#REF!</definedName>
    <definedName name="EMERGE" hidden="1">'[23]ANALISIS STO DGO'!#REF!</definedName>
    <definedName name="EMERGENCY" localSheetId="0" hidden="1">'[23]ANALISIS STO DGO'!#REF!</definedName>
    <definedName name="EMERGENCY" hidden="1">'[23]ANALISIS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'[37]analisis unitarios'!#REF!</definedName>
    <definedName name="ESCMARAGLPR">'[37]analisis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'[25]Mano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[38]Presup!#REF!</definedName>
    <definedName name="fact">[38]Presup!#REF!</definedName>
    <definedName name="FactOdeMVarias" localSheetId="0">[39]INSUMOS!#REF!</definedName>
    <definedName name="FactOdeMVarias">[39]INSUMOS!#REF!</definedName>
    <definedName name="factor" localSheetId="0">#REF!</definedName>
    <definedName name="factor">#REF!</definedName>
    <definedName name="FactorElectricidad" localSheetId="0">[39]INSUMOS!#REF!</definedName>
    <definedName name="FactorElectricidad">[39]INSUMOS!#REF!</definedName>
    <definedName name="FactorHerreria">[39]INSUMOS!$B$7</definedName>
    <definedName name="FactorOdeMElect" localSheetId="0">[39]INSUMOS!#REF!</definedName>
    <definedName name="FactorOdeMElect">[39]INSUMOS!#REF!</definedName>
    <definedName name="FactorOdeMPeonAlbCarp" localSheetId="0">[39]INSUMOS!#REF!</definedName>
    <definedName name="FactorOdeMPeonAlbCarp">[39]INSUMOS!#REF!</definedName>
    <definedName name="FactorOdeMPlomeria" localSheetId="0">[39]INSUMOS!#REF!</definedName>
    <definedName name="FactorOdeMPlomeria">[39]INSUMOS!#REF!</definedName>
    <definedName name="FactorOdeMVarias" localSheetId="0">[39]INSUMOS!#REF!</definedName>
    <definedName name="FactorOdeMVarias">[39]INSUMOS!#REF!</definedName>
    <definedName name="FactorPeonesAlbCarp" localSheetId="0">[39]INSUMOS!#REF!</definedName>
    <definedName name="FactorPeonesAlbCarp">[39]INSUMOS!#REF!</definedName>
    <definedName name="FactorPlomeria" localSheetId="0">[39]INSUMOS!#REF!</definedName>
    <definedName name="FactorPlomeria">[39]INSUMOS!#REF!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[38]Presup!#REF!</definedName>
    <definedName name="fct">[38]Presup!#REF!</definedName>
    <definedName name="fdcementogris">'[30]Analisis Unit. '!$F$34</definedName>
    <definedName name="FE">'[40]mov. tierra'!$D$28</definedName>
    <definedName name="FEa">'[41]V.Tierras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[42]INSUMOS!$F$303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'[30]Analisis Unit. '!$F$43</definedName>
    <definedName name="glpintura">'[30]Analisis Unit. '!$F$49</definedName>
    <definedName name="GOTEROCOL">[15]Ana!$F$453</definedName>
    <definedName name="GOTERORAN">[15]Ana!$F$458</definedName>
    <definedName name="GRAA_LAV_CLASIF">'[24]MATERIALES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[43]Analisis!$J$2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'[26]Ana. Horm mexc mort'!$D$70</definedName>
    <definedName name="horm.1.3">'[30]Analisis Unit. '!$F$74</definedName>
    <definedName name="horm.1.3.5">'[30]Analisis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[44]Insumos!$B$71:$D$71</definedName>
    <definedName name="Hormigón_Industrial_210_Kg_cm2_1">[44]Insumos!$B$71:$D$71</definedName>
    <definedName name="Hormigón_Industrial_210_Kg_cm2_2">[44]Insumos!$B$71:$D$71</definedName>
    <definedName name="Hormigón_Industrial_210_Kg_cm2_3">[44]Insumos!$B$71:$D$71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[42]INSUMOS!$F$261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[38]Presup!#REF!</definedName>
    <definedName name="indi">[38]Presup!#REF!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[45]Insumos!$G$2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[39]INSUMOS!#REF!</definedName>
    <definedName name="Jose">[39]INSUMOS!#REF!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'[30]Analisis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'[23]ANALISIS STO DGO'!#REF!</definedName>
    <definedName name="LINE" hidden="1">'[23]ANALISIS STO DGO'!#REF!</definedName>
    <definedName name="lineout" localSheetId="0" hidden="1">'[23]ANALISIS STO DGO'!#REF!</definedName>
    <definedName name="lineout" hidden="1">'[23]ANALISIS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[46]Materiales!$K$15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'[26]Costos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'[30]Analisis Unit. '!$F$47</definedName>
    <definedName name="m3arena">'[30]Analisis Unit. '!$F$41</definedName>
    <definedName name="m3arepanete">'[30]Analisis Unit. '!$F$44</definedName>
    <definedName name="m3grava">'[30]Analisis Unit. '!$F$42</definedName>
    <definedName name="MA">'[25]Mano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'[30]Analisis Unit. '!$F$46</definedName>
    <definedName name="mo.cer.pared">'[30]Analisis Unit. '!$F$26</definedName>
    <definedName name="MOACERA" localSheetId="0">#REF!</definedName>
    <definedName name="MOACERA">#REF!</definedName>
    <definedName name="moacero">'[30]Analisis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'[30]Analisis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'[30]Analisis Unit. '!$F$96</definedName>
    <definedName name="morpanete">'[30]Analisis Unit. '!$F$85</definedName>
    <definedName name="mortero.1.4.pañete">'[26]Ana.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[39]INSUMOS!#REF!</definedName>
    <definedName name="OdeMElect">[39]INSUMOS!#REF!</definedName>
    <definedName name="OdeMPlomeria" localSheetId="0">[39]INSUMOS!#REF!</definedName>
    <definedName name="OdeMPlomeria">[39]INSUMOS!#REF!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'[22]O.M. y Salarios'!#REF!</definedName>
    <definedName name="omencofrado">'[22]O.M. y Salarios'!#REF!</definedName>
    <definedName name="opala">[46]Salarios!$D$16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[46]Salarios!$D$14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[47]Insumos!$E$15</definedName>
    <definedName name="P.U.Amercoat_385ASA_2">#N/A</definedName>
    <definedName name="P.U.Amercoat_385ASA_3">#N/A</definedName>
    <definedName name="P.U.Dimecote9">[47]Insumos!$E$13</definedName>
    <definedName name="P.U.Dimecote9_2">#N/A</definedName>
    <definedName name="P.U.Dimecote9_3">#N/A</definedName>
    <definedName name="P.U.Thinner1000">[47]Insumos!$E$12</definedName>
    <definedName name="P.U.Thinner1000_2">#N/A</definedName>
    <definedName name="P.U.Thinner1000_3">#N/A</definedName>
    <definedName name="P.U.Urethane_Acrilico">[47]Insumos!$E$17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'[40]mov. tierra'!$D$26</definedName>
    <definedName name="PDa">'[41]V.Tierras A'!$D$7</definedName>
    <definedName name="PDUCHA" localSheetId="0">#REF!</definedName>
    <definedName name="PDUCHA">#REF!</definedName>
    <definedName name="PEON">'[25]Mano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'[24]MATERIALES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[39]INSUMOS!#REF!</definedName>
    <definedName name="Plom">[39]INSUMOS!#REF!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[48]Presupuesto!#REF!</definedName>
    <definedName name="porcentaje">[48]Presupuesto!#REF!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'[49]med.mov.de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[50]peso!#REF!</definedName>
    <definedName name="prticos">[50]peso!#REF!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'[30]Analisis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cursos_Metalicos">[51]Recursos!$B$1:$B$76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'[26]Costos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'[26]Costos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'[52]Pasarela de L=60.00'!#REF!</definedName>
    <definedName name="regi">'[52]Pasarela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'[26]Insumos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'[25]Mano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'[26]Insumos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'[26]Costos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'[53]Ana.precios un'!#REF!</definedName>
    <definedName name="TABLESTACADO">'[53]Ana.precios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'[25]Mano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'Presupuesto Casa Modelo I'!$15:$16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'[52]Pasarela de L=60.00'!#REF!</definedName>
    <definedName name="tony">'[52]Pasarela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[31]EQUIPOS!$D$14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'[22]Resumen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[22]Materiales!#REF!</definedName>
    <definedName name="truct">[22]Materiales!#REF!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'[26]Costos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[39]INSUMOS!#REF!</definedName>
    <definedName name="Varias">[39]INSUMOS!#REF!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[54]analisis1!#REF!</definedName>
    <definedName name="VP">[54]analisis1!#REF!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'[23]ANALISIS STO DGO'!#REF!</definedName>
    <definedName name="WARE" hidden="1">'[23]ANALISIS STO DGO'!#REF!</definedName>
    <definedName name="ware." localSheetId="0" hidden="1">'[23]ANALISIS STO DGO'!#REF!</definedName>
    <definedName name="ware." hidden="1">'[23]ANALISIS STO DGO'!#REF!</definedName>
    <definedName name="ware.1" localSheetId="0" hidden="1">'[23]ANALISIS STO DGO'!#REF!</definedName>
    <definedName name="ware.1" hidden="1">'[23]ANALISIS STO DGO'!#REF!</definedName>
    <definedName name="WAREHOUSE" localSheetId="0" hidden="1">'[23]ANALISIS STO DGO'!#REF!</definedName>
    <definedName name="WAREHOUSE" hidden="1">'[23]ANALISIS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'[23]ANALISIS STO DGO'!#REF!</definedName>
    <definedName name="Wimaldy" hidden="1">'[23]ANALISIS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'[30]Analisis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9" i="1" l="1"/>
  <c r="F240" i="1"/>
  <c r="F241" i="1"/>
  <c r="F228" i="1"/>
  <c r="F229" i="1"/>
  <c r="F230" i="1"/>
  <c r="F231" i="1"/>
  <c r="F232" i="1"/>
  <c r="F233" i="1"/>
  <c r="F234" i="1"/>
  <c r="F218" i="1"/>
  <c r="F21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189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50" i="1"/>
  <c r="F151" i="1"/>
  <c r="F152" i="1"/>
  <c r="F153" i="1"/>
  <c r="F154" i="1"/>
  <c r="F155" i="1"/>
  <c r="F156" i="1"/>
  <c r="F157" i="1"/>
  <c r="F158" i="1"/>
  <c r="F142" i="1"/>
  <c r="F143" i="1"/>
  <c r="F144" i="1"/>
  <c r="F145" i="1"/>
  <c r="F238" i="1"/>
  <c r="F237" i="1"/>
  <c r="F236" i="1" s="1"/>
  <c r="F227" i="1"/>
  <c r="F226" i="1"/>
  <c r="F225" i="1" s="1"/>
  <c r="F222" i="1"/>
  <c r="F221" i="1"/>
  <c r="F217" i="1"/>
  <c r="F216" i="1"/>
  <c r="F212" i="1"/>
  <c r="F211" i="1"/>
  <c r="F193" i="1"/>
  <c r="F192" i="1"/>
  <c r="F161" i="1"/>
  <c r="F149" i="1"/>
  <c r="F148" i="1"/>
  <c r="F141" i="1"/>
  <c r="F140" i="1"/>
  <c r="F244" i="1" s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07" i="1"/>
  <c r="F108" i="1"/>
  <c r="F109" i="1"/>
  <c r="F90" i="1"/>
  <c r="F91" i="1"/>
  <c r="F92" i="1"/>
  <c r="F67" i="1"/>
  <c r="F68" i="1"/>
  <c r="F57" i="1"/>
  <c r="F58" i="1"/>
  <c r="F59" i="1"/>
  <c r="F60" i="1"/>
  <c r="F61" i="1"/>
  <c r="F62" i="1"/>
  <c r="F63" i="1"/>
  <c r="F36" i="1"/>
  <c r="F37" i="1"/>
  <c r="F38" i="1"/>
  <c r="F39" i="1"/>
  <c r="F40" i="1"/>
  <c r="F41" i="1"/>
  <c r="F42" i="1"/>
  <c r="F43" i="1"/>
  <c r="F44" i="1"/>
  <c r="F45" i="1"/>
  <c r="F23" i="1"/>
  <c r="F24" i="1"/>
  <c r="F25" i="1"/>
  <c r="F26" i="1"/>
  <c r="F27" i="1"/>
  <c r="F28" i="1"/>
  <c r="F137" i="1"/>
  <c r="F210" i="1" l="1"/>
  <c r="F215" i="1"/>
  <c r="F191" i="1"/>
  <c r="F160" i="1"/>
  <c r="F147" i="1"/>
  <c r="F139" i="1"/>
  <c r="F220" i="1"/>
  <c r="F136" i="1"/>
  <c r="F84" i="1"/>
  <c r="F89" i="1" l="1"/>
  <c r="F86" i="1"/>
  <c r="F95" i="1"/>
  <c r="F114" i="1"/>
  <c r="F106" i="1"/>
  <c r="F50" i="1" l="1"/>
  <c r="F99" i="1" l="1"/>
  <c r="F101" i="1" l="1"/>
  <c r="F105" i="1"/>
  <c r="F100" i="1"/>
  <c r="F103" i="1" l="1"/>
  <c r="F104" i="1"/>
  <c r="F102" i="1"/>
  <c r="F98" i="1" l="1"/>
  <c r="F79" i="1"/>
  <c r="F117" i="1" l="1"/>
  <c r="F54" i="1" l="1"/>
  <c r="F80" i="1" l="1"/>
  <c r="F81" i="1"/>
  <c r="F32" i="1"/>
  <c r="F96" i="1"/>
  <c r="F94" i="1" l="1"/>
  <c r="F78" i="1"/>
  <c r="F76" i="1"/>
  <c r="F75" i="1"/>
  <c r="F74" i="1"/>
  <c r="F21" i="1"/>
  <c r="F20" i="1"/>
  <c r="F73" i="1" l="1"/>
  <c r="F112" i="1"/>
  <c r="F66" i="1" l="1"/>
  <c r="F65" i="1" s="1"/>
  <c r="F118" i="1"/>
  <c r="F113" i="1"/>
  <c r="F119" i="1"/>
  <c r="F115" i="1"/>
  <c r="F116" i="1"/>
  <c r="F85" i="1"/>
  <c r="F87" i="1"/>
  <c r="F88" i="1"/>
  <c r="F35" i="1"/>
  <c r="F34" i="1"/>
  <c r="F33" i="1"/>
  <c r="F22" i="1"/>
  <c r="F49" i="1"/>
  <c r="F48" i="1"/>
  <c r="F19" i="1"/>
  <c r="F71" i="1"/>
  <c r="F56" i="1"/>
  <c r="F55" i="1"/>
  <c r="F53" i="1"/>
  <c r="F111" i="1" l="1"/>
  <c r="F52" i="1"/>
  <c r="F83" i="1"/>
  <c r="F31" i="1"/>
  <c r="F18" i="1"/>
  <c r="F70" i="1"/>
  <c r="F47" i="1"/>
  <c r="F246" i="1" l="1"/>
  <c r="F251" i="1"/>
  <c r="F252" i="1"/>
  <c r="F247" i="1"/>
  <c r="F250" i="1"/>
  <c r="F248" i="1"/>
  <c r="F249" i="1"/>
  <c r="F245" i="1"/>
  <c r="F253" i="1"/>
  <c r="F255" i="1" l="1"/>
  <c r="F257" i="1" s="1"/>
</calcChain>
</file>

<file path=xl/sharedStrings.xml><?xml version="1.0" encoding="utf-8"?>
<sst xmlns="http://schemas.openxmlformats.org/spreadsheetml/2006/main" count="406" uniqueCount="221">
  <si>
    <t>PRELIMINARES</t>
  </si>
  <si>
    <t>ud</t>
  </si>
  <si>
    <t xml:space="preserve">CODIA </t>
  </si>
  <si>
    <t>ml</t>
  </si>
  <si>
    <t>NO.</t>
  </si>
  <si>
    <t>m²</t>
  </si>
  <si>
    <t>Presupuesto Detallado de Partidas</t>
  </si>
  <si>
    <t>Fecha:</t>
  </si>
  <si>
    <t xml:space="preserve">DESCRIPCION </t>
  </si>
  <si>
    <t>UNIDAD</t>
  </si>
  <si>
    <t>CANTIDAD</t>
  </si>
  <si>
    <t>PRECIO UNITARIO</t>
  </si>
  <si>
    <t>PRECIO TOTAL</t>
  </si>
  <si>
    <t>Dirección Técnica</t>
  </si>
  <si>
    <t>Seguros y Fianzas</t>
  </si>
  <si>
    <t>Transporte</t>
  </si>
  <si>
    <t xml:space="preserve">Ley 6-86  </t>
  </si>
  <si>
    <t>Gastos Administrativos</t>
  </si>
  <si>
    <t>Total Costos Indirectos (RD$)</t>
  </si>
  <si>
    <t>TOTAL GENERAL  (RD$)</t>
  </si>
  <si>
    <t>Costos Indirectos</t>
  </si>
  <si>
    <t>ITBIS (Norma 07-2007 ) (10% sub total costos directos)</t>
  </si>
  <si>
    <t>Imprevistos</t>
  </si>
  <si>
    <t>MISCELANEOS</t>
  </si>
  <si>
    <t>Supervisión de obra</t>
  </si>
  <si>
    <t xml:space="preserve">Seguridad industrial </t>
  </si>
  <si>
    <t>Proyecto: Casa de Acogida Modelo I</t>
  </si>
  <si>
    <t>Ubicación: -</t>
  </si>
  <si>
    <t>CONSEJO DE CASAS DE ACOGIDA O REFUGIOS</t>
  </si>
  <si>
    <t>Desmonte de puerta de hierro h=1.50m (área de terraza)</t>
  </si>
  <si>
    <t>Desinstalación de gabinetes de piso y de pared.</t>
  </si>
  <si>
    <t>Demolición de muro de 6”, y desayunador (apertura de hueco para puerta entre terraza y futura oficina).</t>
  </si>
  <si>
    <t>Cierre de hueco de puerta en block de 6”, incluye terminacion de superficie en ambas caras, entre terraza y futura oficina.</t>
  </si>
  <si>
    <t xml:space="preserve">Cierre de muro en sheetrock a doble cara, incluye terminacion de superficie y refuerzo en hueco de puerta. </t>
  </si>
  <si>
    <t>Demolición de muro de sheetrock.</t>
  </si>
  <si>
    <t xml:space="preserve">Desmonte de puertas en perfil metálico. </t>
  </si>
  <si>
    <t>Fumigación subterránea, en el primer nivel (realizando perforaciones en el perímetro interior con separación de 1 a 2 pies de distancia, de diámetro de 5/8” y una profundidad de 12 a 18 pulgadas y sellado de las perforaciones utilizando termicida especifico con ingrediente activo imidacloprid)</t>
  </si>
  <si>
    <t>Corte y bote de árboles frutales robustos (ubicados en el patio posterior y lateral).</t>
  </si>
  <si>
    <t>Fumigación aérea (aspersión, motorización) en área exterior de la edificación (patio y jardín).</t>
  </si>
  <si>
    <t>p.a</t>
  </si>
  <si>
    <t>COCINA DE PREPARACIÓN</t>
  </si>
  <si>
    <t>pl</t>
  </si>
  <si>
    <t>m³</t>
  </si>
  <si>
    <t>Gabinetes de piso, en roble andino h=31 pulgadas.</t>
  </si>
  <si>
    <t>Gabinetes de pared, roble andino h=31 pulgadas, incluye corniza de terminacion en borde superior.</t>
  </si>
  <si>
    <t>Tope de granito en encimera, color a elegir, incluye backsplash de 0.10m de altura, con doble bull-nose (11.70m x 0.60m).</t>
  </si>
  <si>
    <t>Hormigón simple para área de gabinete h=0.06m.</t>
  </si>
  <si>
    <t xml:space="preserve">Demolición de piso de cerámica y zócalos. </t>
  </si>
  <si>
    <t>Suministro e instalación de fregadero doble, en acero inoxidable sobre tope 16” x 16” x 8” (submontar).</t>
  </si>
  <si>
    <t>Mezcladora de fregadero, monomando, cuello alto, en acero inoxidable.</t>
  </si>
  <si>
    <t>Revestimiento en cocina, en azulejo 19.1cm x 57.10cm, color a elegir.</t>
  </si>
  <si>
    <t xml:space="preserve">Piso de porcelanato, superior calidad. </t>
  </si>
  <si>
    <t xml:space="preserve">Zócalo en porcelanato. </t>
  </si>
  <si>
    <t xml:space="preserve">Conexiones de descarga y suministro potable. </t>
  </si>
  <si>
    <t>Confección de trampa de grasa (1.0 x 1.0 x 1.0), incluye tapa HA.</t>
  </si>
  <si>
    <t>Confección de registro de inspección (0.60 x 0.60 x 0.60), incluye tapa HA.</t>
  </si>
  <si>
    <t>Preinstalación de gas (solo la tubería de PVC).</t>
  </si>
  <si>
    <t>DESPENSA</t>
  </si>
  <si>
    <t xml:space="preserve">Cierre de hueco de puerta en block de 6”, incluye terminacion de superficie en ambas caras, canto y mocheta en hueco de puerta. </t>
  </si>
  <si>
    <t xml:space="preserve">Suministro de puerta polimetal color blanco, lisa, incluye llavín de puño. </t>
  </si>
  <si>
    <t>Puerta corrediza en barras cuadradas de ½” HN (0.9 x 2.1m).</t>
  </si>
  <si>
    <t xml:space="preserve">COMEDOR/ DEPÓSITO </t>
  </si>
  <si>
    <t>Demolición de muro de 6” (despensa existente).</t>
  </si>
  <si>
    <t xml:space="preserve">Gabinetes de pared, en roble andino h=31 pulgadas, incluye corniza de terminacion en borde superior. </t>
  </si>
  <si>
    <t>Tope de granito en encimera, color a elegir, incluye backsplash de 0.10m de altura, con doble bull-nose (2.82m x 0.60m).</t>
  </si>
  <si>
    <t>Suministro e instalación de fregadero doble, em acero inoxidable, sobre tope 16” x 16” x 8” (submontar).</t>
  </si>
  <si>
    <t>Mezcladora de fregadero monomando, cuello alto, en acero inoxidable.</t>
  </si>
  <si>
    <t>Conexiones de descarga y suministro potable.</t>
  </si>
  <si>
    <t xml:space="preserve">Revestimiento de cocina, en azulejo 19.1cm x 57.10cm, color a elegir. </t>
  </si>
  <si>
    <t>Piso de porcelanato, superior calidad.</t>
  </si>
  <si>
    <t>OFICINA PSICOLOGÍA 1</t>
  </si>
  <si>
    <t>Cierre de muro en sheetrock a doble cara, incluye terminacion de superficie y refuerzo en hueco de puerta.</t>
  </si>
  <si>
    <t>Suministro e instalación de puerta polimetal color blanco, lisa, incluye llavín de puño.</t>
  </si>
  <si>
    <t>Zócalos de granito h=0.07m (idéntico al existente).</t>
  </si>
  <si>
    <t>OFICINA PSICOLOGÍA 2</t>
  </si>
  <si>
    <t>Mejoras eléctricas cenital de techo</t>
  </si>
  <si>
    <t>MANTENIMIENTO DE TECHO</t>
  </si>
  <si>
    <t>Retiro y bote de lona existente.</t>
  </si>
  <si>
    <t xml:space="preserve">Rectificación de pendiente en fino de techo en tres puntos identificados. </t>
  </si>
  <si>
    <t>Impermeabilización con membrana granulada, color gris, e=4mm, incluye la imprimación con primer asfaltico (7 años de garantía).</t>
  </si>
  <si>
    <t>GALERÍA</t>
  </si>
  <si>
    <t>Confección e instalación de baranda en hierro, conformada en barras cuadradas de ½” y pasamano de 2 ½” x 1”, h=1.10m.</t>
  </si>
  <si>
    <t xml:space="preserve">Rectificación de junta en piso de granito. </t>
  </si>
  <si>
    <t xml:space="preserve">Mantenimiento de Puerta de madera principal, incluye transo y marcos y llavín de puño dorado mate. </t>
  </si>
  <si>
    <t>MANTENIMIENTO DE SUPERFICIE GENERAL</t>
  </si>
  <si>
    <t xml:space="preserve">Rapillado general, mejora y completivo de pañete, uso de piedra en techo con pañete nuevo, terminacion lisa con cemento blanco y masilla vinílica en las imperfecciones menores. </t>
  </si>
  <si>
    <t>Pintura en techo, incluye 1 mano de primer y 2 manos de pintura acrílica blanco 00, calidad superior.</t>
  </si>
  <si>
    <t xml:space="preserve">Pintura acrílica en interior, calidad superior. </t>
  </si>
  <si>
    <t>Pintura acrílica en exterior (2 manos), incluye aplicación de 1 mano de primer en muros de fachada principal, calidad superior.</t>
  </si>
  <si>
    <t>Pintura acrílica en verja de block y viga perimetral exterior (2 manos), calidad superior.</t>
  </si>
  <si>
    <t xml:space="preserve">Pintura de mantenimiento, color blanco mate, terminacion industrial en puertas polimetal existentes. </t>
  </si>
  <si>
    <t xml:space="preserve">Pintura de mantenimiento, color blanco mate, en protectores de ventanas, puertas, verja fija, barandas de escalera y portón frontal, calidad superior. </t>
  </si>
  <si>
    <t xml:space="preserve">Pintura de mantenimiento en closet, terminacion industrial blanco mate, calidad superior. </t>
  </si>
  <si>
    <t xml:space="preserve">Pulido y cristalizado de piso y zócalos de granito existente. </t>
  </si>
  <si>
    <t>BAÑOS (1er nivel)</t>
  </si>
  <si>
    <t xml:space="preserve">Kit de accesorios de 5 piezas, inoxidables. </t>
  </si>
  <si>
    <t xml:space="preserve">Mejoras de plomería, incluye cambio de llaves angulares, manguera flexible, rectificación y ajuste de mezcladoras, tapas de inodoro, según el modelo existente en la taza. </t>
  </si>
  <si>
    <t>HABITACIÓN SEGURIDAD/ DEPÓSITO DE UTILERÍA/ ESCALERA EXTERIOR</t>
  </si>
  <si>
    <t xml:space="preserve">Demolición de cerámica de piso y de pared en baño. </t>
  </si>
  <si>
    <t xml:space="preserve">Suministro e instalación de mezcladora de lavamanos monomando, acero inoxidable. </t>
  </si>
  <si>
    <t xml:space="preserve">Suministro e instalación de lavamanos de pedestal, incluye sustituir las llaves flexibles y angulares existentes. </t>
  </si>
  <si>
    <t>Espejo sin repisa 57” x 46”.</t>
  </si>
  <si>
    <t>Revestimiento en cerámica de pared h=2.0</t>
  </si>
  <si>
    <t>Revestimiento en cerámica de piso antideslizante.</t>
  </si>
  <si>
    <t xml:space="preserve">Mejoras de plomería, incluye cambio de llaves angulares en inodoro y la tapa, según el modelo existente en la taza. </t>
  </si>
  <si>
    <t>Kit de accesorios de 5 piezas, inoxidable.</t>
  </si>
  <si>
    <t>Confección de verja metálica en barra cuadrada de ½” en ventana (3 unidades) y puertas (1 unidad).</t>
  </si>
  <si>
    <t>Cambio de cerámica rota en piso (entrada depósito de utilería).</t>
  </si>
  <si>
    <t xml:space="preserve">Suministro e instalación de porcelanato antideslizante en huella y contrahuella en escalera exterior, incluye la demolición de la cerámica existente. </t>
  </si>
  <si>
    <t>ÁREA DE GAZEBO/ BAÑOS</t>
  </si>
  <si>
    <t>Construcción de gazebo (4.30m x 4.30m) en pino americano, revestido en teja asfáltica color marrón, 4 columnas 4” x 4”, pintado con pintura que cumpla con 5 características: sellador, tinta, protector, impregnante e impermeabilizante para madera exterior- color solido a elegir (ver modelo en plano).</t>
  </si>
  <si>
    <t xml:space="preserve">Platea de piso en H.A. con malla 0.20 x 0.20 h=0.10m. </t>
  </si>
  <si>
    <t xml:space="preserve">Pintura acrílica en muro exterior. </t>
  </si>
  <si>
    <t>Muro en densglass a dos caras.</t>
  </si>
  <si>
    <t xml:space="preserve">Inodoro sencillo, blanco. </t>
  </si>
  <si>
    <t>Conexiones sanitarias a líneas existentes (potable + drenaje).</t>
  </si>
  <si>
    <t xml:space="preserve">Lavamanos sencillo, pequeño, color blanco. </t>
  </si>
  <si>
    <t xml:space="preserve">Mezcladora de lavamanos monomando, acero inoxidable. </t>
  </si>
  <si>
    <t>Revestimiento en pared focal, en azulejo 19.1cm x 57.10cm, color a elegir.</t>
  </si>
  <si>
    <t>Revestimiento en piso de cerámica antideslizante, área comedor y baño.</t>
  </si>
  <si>
    <t>Plafón PVC 2” x 2”</t>
  </si>
  <si>
    <t>Revestimiento en cerámica de pared en baño, color a elegir.</t>
  </si>
  <si>
    <t>Puerta polimetal, color roble, 0.75m x 2.10m, incluye cerradura de puño, color plata mate.</t>
  </si>
  <si>
    <t>Ventana corredera doble en aluminio anodizado, 0.60m x 0.60m, vidrio martillado.</t>
  </si>
  <si>
    <t>Salida de tomacorriente.</t>
  </si>
  <si>
    <t>Salida de interruptores sencillos.</t>
  </si>
  <si>
    <t xml:space="preserve">Salida cenital </t>
  </si>
  <si>
    <t>Salida HDMI (incluye mensajero).</t>
  </si>
  <si>
    <t xml:space="preserve">Suministro e instalación de lampara decorativa en hierro. </t>
  </si>
  <si>
    <t>Panel led Ø 6”, 12 watts, 4000k</t>
  </si>
  <si>
    <t>Kit de accesorios de baño en acero inoxidable (3 piezas).</t>
  </si>
  <si>
    <t>Revestimiento antideslizante de exterior.</t>
  </si>
  <si>
    <t xml:space="preserve">Construcción de vertedor en block de 6”, revestido en cerámica (0.50m x 0.50m medidas interiores) x h=0.40m. incluye llave de chorro de ½” y desagüe de piso en acero inoxidable. </t>
  </si>
  <si>
    <t xml:space="preserve">DEPOSITO DE BASURA </t>
  </si>
  <si>
    <t xml:space="preserve">Depósito de basura en muro de 6” (3.0 x 1.65m x h=1.50m), revestimientos en cerámica color blanco brillante, junta con derretido antibacterial, tamaño a elegir, puerta corrediza metálica acanalada, con terminacion esmalte industrial color negro, (2 paños) en cara frontal y una sencilla en cara lateral, incluye gotero en perímetro frontal horizontal. Incluye apertura de verja en block de 6” perimetral. </t>
  </si>
  <si>
    <t>PARQUEO TRASERO</t>
  </si>
  <si>
    <t>Demolición de muro de 6” (verja existente).</t>
  </si>
  <si>
    <t>Muro de 6”, incluye terminacion de superficie, ambas caras.</t>
  </si>
  <si>
    <t>H.A. en piso, violinado por parqueo (malla electrosoldada 0.20 x 0.20).</t>
  </si>
  <si>
    <t xml:space="preserve">Puerta corrediza metálica, en HN, replicar diseño de la existente (5.20m x 2.20m), pintura automotriz de terminacion. </t>
  </si>
  <si>
    <t xml:space="preserve">Puerta batiente metálica conformada en barra de ½” cubierta de tola, (1.0m x 2.10m) incluye pintura automotriz de terminacion, cerradura tipo cerrojo. </t>
  </si>
  <si>
    <t xml:space="preserve">Automatización de puerta de marquesina, incluye motor de 1300kg, antena con luz y dos controles de acceso. </t>
  </si>
  <si>
    <t>CISTERNA/ SISTEMA DE BOMBEO</t>
  </si>
  <si>
    <t>Construcción de caseta de bombeo en block de 6”, puerta metálica batiente en barra de ½” (1.50m x 0.80m medidas interiores).</t>
  </si>
  <si>
    <t>Construcción de cisterna (3 x 3 x 3m) de 6000 galones en block de 8” todas las cámaras llenas, incluye tapa metálica, excavación en roca y bote de material.</t>
  </si>
  <si>
    <t xml:space="preserve">Suministro e instalación de tinaco de 500 galones. </t>
  </si>
  <si>
    <t xml:space="preserve">Suministro e instalación de tanque hidroneumático de 80 galones, presurizado. </t>
  </si>
  <si>
    <t>Bomba de agua centrifuga 1.5 HP tipo jet, 3450RPM, 110/220v.</t>
  </si>
  <si>
    <t xml:space="preserve">Arrancador magnético steck 110/220v, incluye contactor, relé térmico ajustable. </t>
  </si>
  <si>
    <t xml:space="preserve">Switch de presión </t>
  </si>
  <si>
    <t xml:space="preserve">Flota eléctrica de nivel, contacto nc, no. </t>
  </si>
  <si>
    <t>Breaker 20 amp 220v, nema, 10KA.</t>
  </si>
  <si>
    <t>Caja de breaker plástica 2-4 polo.</t>
  </si>
  <si>
    <t>Mano de obra eléctrica, instalación de arrancadores, bomba y flota eléctrica.</t>
  </si>
  <si>
    <t>ÁREA DE LAVADO Y PLANCHADO</t>
  </si>
  <si>
    <t>Zapata de columna</t>
  </si>
  <si>
    <t>Zapata de muro</t>
  </si>
  <si>
    <t>Zapata de columna, AC Ø ½” @ 0.10m, AD.</t>
  </si>
  <si>
    <t>Zapata de muro, 3 Ø 3/8” @ 0.20m, bastones @ 0.60m.</t>
  </si>
  <si>
    <t xml:space="preserve">Columna C1, C2 (0.23m x 0.17m), 6 Ø de ½”, estribos 3/8” @ 0.15m. </t>
  </si>
  <si>
    <t>Viga V1, 3 Ø ½”, 2 Ø 3/8” @ 0.20m, estribos @ 0.20m, AD Ø ½” @ 0.50m.</t>
  </si>
  <si>
    <t>Losa e=0.12m f´c=180kg/ cm², AC Ø 3/8” @ 0.20m.</t>
  </si>
  <si>
    <t>Muros en block de 6”.</t>
  </si>
  <si>
    <t xml:space="preserve">Muro de block de 4”, h=0.25m. </t>
  </si>
  <si>
    <t>Pañete en techo.</t>
  </si>
  <si>
    <t>Pañete en muros interiores y exteriores.</t>
  </si>
  <si>
    <t xml:space="preserve">Cantos y mochetas en hueco de ventanas nuevas y modificadas. </t>
  </si>
  <si>
    <t>Bordillo en muro de block de 6” en techo.</t>
  </si>
  <si>
    <t>Fino en techo.</t>
  </si>
  <si>
    <t xml:space="preserve">Revestimiento en pared con cerámica blanca con brillo, área de lavadero. </t>
  </si>
  <si>
    <t xml:space="preserve">Llave de chorro de ½” en lavadero. </t>
  </si>
  <si>
    <t xml:space="preserve">Desagüe de piso en lavadero, incluye rejilla inoxidable. </t>
  </si>
  <si>
    <t xml:space="preserve">Conexiones potable y drenaje lavadora. </t>
  </si>
  <si>
    <t>Salida cenital.</t>
  </si>
  <si>
    <t>Ventana corrediza tradicional blanca (1.20m x 1.01m).</t>
  </si>
  <si>
    <t>Divisiones en interior de despensa con parilla armable (closet maid).</t>
  </si>
  <si>
    <t>Puerta polimetal lisa, color blanca (1m x 2.10m).</t>
  </si>
  <si>
    <t>Revestimiento en piso de cerámica antideslizante, área de lavado.</t>
  </si>
  <si>
    <t xml:space="preserve">H.S área de tendedero, violinada cada 2m, incluye acera de conexión de área. </t>
  </si>
  <si>
    <t>Bajante de techo de 3”.</t>
  </si>
  <si>
    <t>BATERÍA DE BAÑOS (2do nivel)</t>
  </si>
  <si>
    <t>Demolición en muro de 6”.</t>
  </si>
  <si>
    <t>Demolición cerámica de piso.</t>
  </si>
  <si>
    <t>Demolición cerámica de pared.</t>
  </si>
  <si>
    <t>Muro de block de 6” (incluye muro de areas contiguas TV room y habitación no. 5).</t>
  </si>
  <si>
    <t>Terminacion de superficie ambas (incluye muro de areas contiguas TV room y habitación no.5).</t>
  </si>
  <si>
    <t>Revestimiento en cerámica de pared h=2.5.</t>
  </si>
  <si>
    <t>Inodoro blanco de una pieza.</t>
  </si>
  <si>
    <t xml:space="preserve">Lavamanos de pedestal blanco. </t>
  </si>
  <si>
    <t>Mezcladora lavamanos monomando en acero inoxidable.</t>
  </si>
  <si>
    <t>Mezcladora para ducha monomando en acero inoxidable (chorro empotrado en pared).</t>
  </si>
  <si>
    <t>Puertas en aluminio blanco 0.90 x 1.60m, incluye manija de cierre por enganche.</t>
  </si>
  <si>
    <t>Desinstalación y reinstalación de puerta polimetal en baño existente.</t>
  </si>
  <si>
    <t xml:space="preserve">Kit de accesorios de 3 piezas, inoxidable. </t>
  </si>
  <si>
    <t>Mejoras eléctricas por ampliación de espacio, implica centralización luz cenital (3 areas intervenidas).</t>
  </si>
  <si>
    <t>ÁREA DE TERAPIA/ BAÑO</t>
  </si>
  <si>
    <t>Demolición muro de sheetrock.</t>
  </si>
  <si>
    <t>Mejoras sanitarias en baño, área de terapia (cambio de mezcladoras de lavamanos y de ducha, cambio de junta de cera, revisión y corrección de filtración en instalaciones de bañera).</t>
  </si>
  <si>
    <t>Mejora en baño de pasillo (impermeabilización piso de bañera, completar cerámica de piso, cambio de mezcladora de ducha y lavamanos en acero inoxidable), revisión y cambio de junta de cera de inodoro, mangueras flexibles y llaves angulares.</t>
  </si>
  <si>
    <t xml:space="preserve">ÁREA DE LENCERÍA </t>
  </si>
  <si>
    <t>ÁREA DE JUEGO</t>
  </si>
  <si>
    <t>Relleno de área con grava triturada.</t>
  </si>
  <si>
    <t>Confección e instalación de columpios en tubulares Ø 2” metálicos, pintados con pintura anticorrosiva y de terminacion (colores primarios), anclados en el terreno sobre base de HS.</t>
  </si>
  <si>
    <t xml:space="preserve">Confección e instalación de sube y baja en tubulares Ø 2” metálicos, pintados con pintura anticorrosiva y de terminacion (colores primarios), anclados en el terreno sobre base de HS.  </t>
  </si>
  <si>
    <t>ÁREA DE JARDINERÍA</t>
  </si>
  <si>
    <t xml:space="preserve">Sacos </t>
  </si>
  <si>
    <t>Cordyline.</t>
  </si>
  <si>
    <t>Coralillos enanos.</t>
  </si>
  <si>
    <t>Sansevieria o lengua de suegra.</t>
  </si>
  <si>
    <t>Kalanchoe blossfeldiana.</t>
  </si>
  <si>
    <t xml:space="preserve">Crotos. </t>
  </si>
  <si>
    <t>Cayena.</t>
  </si>
  <si>
    <t>Saco de piedras blancas.</t>
  </si>
  <si>
    <t>Saco de tierra negra abonada.</t>
  </si>
  <si>
    <t xml:space="preserve">Mano de obra, incluye acondicionamiento del área. </t>
  </si>
  <si>
    <t xml:space="preserve">Viaje </t>
  </si>
  <si>
    <t>Cambio de pieza de cerámica rota en pasillo 2do nivel.</t>
  </si>
  <si>
    <t xml:space="preserve">Bote de escombros producto de las demoliciones, incluye acopio al área de recolección. </t>
  </si>
  <si>
    <t>Inspección y limpieza total cámara séptica, registros de inspección y trampas de grasas existentes.</t>
  </si>
  <si>
    <t>Limpieza continua y final de las areas intervenidas.</t>
  </si>
  <si>
    <t xml:space="preserve">Completivo de verja perimetral posterior con laminas de policarbonato h=0.50m.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</si>
</sst>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#,##0.00_ ;\-#,##0.00\ "/>
    <numFmt numFmtId="166" formatCode="[$$-409]#,##0.00"/>
    <numFmt numFmtId="167" formatCode="_(&quot;RD$&quot;* #,##0.00_);_(&quot;RD$&quot;* \(#,##0.00\);_(&quot;RD$&quot;* &quot;-&quot;??_);_(@_)"/>
    <numFmt numFmtId="168" formatCode="0.0"/>
    <numFmt numFmtId="169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b/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3" fillId="0" borderId="0"/>
    <xf numFmtId="4" fontId="6" fillId="0" borderId="0" applyNumberFormat="0"/>
    <xf numFmtId="0" fontId="6" fillId="0" borderId="0"/>
    <xf numFmtId="41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3" applyFont="1" applyFill="1" applyAlignment="1">
      <alignment horizontal="center"/>
    </xf>
    <xf numFmtId="0" fontId="4" fillId="0" borderId="0" xfId="6" applyFont="1" applyFill="1"/>
    <xf numFmtId="4" fontId="4" fillId="0" borderId="0" xfId="10" applyNumberFormat="1" applyFon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166" fontId="4" fillId="0" borderId="0" xfId="12" applyFont="1" applyFill="1"/>
    <xf numFmtId="0" fontId="4" fillId="0" borderId="0" xfId="14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9" fontId="5" fillId="0" borderId="0" xfId="16" applyFont="1" applyFill="1"/>
    <xf numFmtId="0" fontId="8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4" fontId="10" fillId="0" borderId="0" xfId="2" applyNumberFormat="1" applyFont="1" applyFill="1" applyAlignment="1">
      <alignment horizontal="right"/>
    </xf>
    <xf numFmtId="0" fontId="10" fillId="0" borderId="0" xfId="0" applyFont="1" applyFill="1" applyAlignment="1">
      <alignment horizontal="right" vertical="center"/>
    </xf>
    <xf numFmtId="166" fontId="9" fillId="0" borderId="0" xfId="12" applyFont="1" applyFill="1" applyAlignment="1">
      <alignment horizontal="center" vertical="center"/>
    </xf>
    <xf numFmtId="166" fontId="9" fillId="0" borderId="0" xfId="12" applyFont="1" applyFill="1" applyAlignment="1">
      <alignment horizontal="center"/>
    </xf>
    <xf numFmtId="165" fontId="9" fillId="0" borderId="0" xfId="12" applyNumberFormat="1" applyFont="1" applyFill="1" applyAlignment="1">
      <alignment horizontal="center"/>
    </xf>
    <xf numFmtId="4" fontId="9" fillId="0" borderId="0" xfId="12" applyNumberFormat="1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horizontal="right"/>
    </xf>
    <xf numFmtId="4" fontId="16" fillId="0" borderId="0" xfId="0" applyNumberFormat="1" applyFont="1" applyFill="1" applyAlignment="1">
      <alignment horizontal="center"/>
    </xf>
    <xf numFmtId="4" fontId="8" fillId="0" borderId="0" xfId="3" applyNumberFormat="1" applyFont="1" applyBorder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165" fontId="7" fillId="0" borderId="1" xfId="8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165" fontId="8" fillId="0" borderId="1" xfId="8" applyNumberFormat="1" applyFont="1" applyFill="1" applyBorder="1" applyAlignment="1">
      <alignment horizontal="center"/>
    </xf>
    <xf numFmtId="4" fontId="8" fillId="0" borderId="1" xfId="7" applyNumberFormat="1" applyFont="1" applyFill="1" applyBorder="1" applyAlignment="1"/>
    <xf numFmtId="4" fontId="7" fillId="0" borderId="1" xfId="3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vertical="center" wrapText="1"/>
    </xf>
    <xf numFmtId="0" fontId="8" fillId="0" borderId="1" xfId="6" applyFont="1" applyFill="1" applyBorder="1"/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4" fontId="8" fillId="0" borderId="0" xfId="3" applyNumberFormat="1" applyFont="1" applyFill="1" applyBorder="1" applyAlignment="1">
      <alignment vertical="center" wrapText="1"/>
    </xf>
    <xf numFmtId="4" fontId="8" fillId="0" borderId="1" xfId="8" applyNumberFormat="1" applyFont="1" applyFill="1" applyBorder="1" applyAlignment="1"/>
    <xf numFmtId="165" fontId="8" fillId="0" borderId="0" xfId="8" applyNumberFormat="1" applyFont="1" applyFill="1" applyBorder="1" applyAlignment="1">
      <alignment horizontal="center"/>
    </xf>
    <xf numFmtId="4" fontId="8" fillId="0" borderId="0" xfId="8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vertical="center"/>
    </xf>
    <xf numFmtId="0" fontId="8" fillId="0" borderId="0" xfId="1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 wrapText="1"/>
    </xf>
    <xf numFmtId="4" fontId="7" fillId="0" borderId="0" xfId="3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4" fontId="8" fillId="0" borderId="0" xfId="10" applyNumberFormat="1" applyFont="1" applyFill="1" applyBorder="1" applyAlignment="1">
      <alignment vertical="center" wrapText="1"/>
    </xf>
    <xf numFmtId="4" fontId="8" fillId="0" borderId="0" xfId="10" applyNumberFormat="1" applyFont="1" applyFill="1" applyBorder="1" applyAlignment="1">
      <alignment horizontal="right"/>
    </xf>
    <xf numFmtId="4" fontId="8" fillId="0" borderId="0" xfId="10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9" fillId="0" borderId="0" xfId="13" applyNumberFormat="1" applyFont="1" applyFill="1" applyAlignment="1">
      <alignment horizontal="center" vertical="center"/>
    </xf>
    <xf numFmtId="0" fontId="15" fillId="0" borderId="0" xfId="13" applyNumberFormat="1" applyFont="1" applyFill="1" applyAlignment="1">
      <alignment horizontal="left" vertical="center" wrapText="1"/>
    </xf>
    <xf numFmtId="0" fontId="9" fillId="0" borderId="0" xfId="13" applyNumberFormat="1" applyFont="1" applyFill="1" applyAlignment="1">
      <alignment horizontal="center" wrapText="1"/>
    </xf>
    <xf numFmtId="4" fontId="9" fillId="0" borderId="0" xfId="13" applyNumberFormat="1" applyFont="1" applyFill="1" applyAlignment="1">
      <alignment wrapText="1"/>
    </xf>
    <xf numFmtId="4" fontId="4" fillId="0" borderId="0" xfId="6" applyNumberFormat="1" applyFont="1" applyFill="1"/>
    <xf numFmtId="166" fontId="10" fillId="0" borderId="0" xfId="12" applyFont="1" applyFill="1" applyAlignment="1">
      <alignment horizontal="center" vertical="center"/>
    </xf>
    <xf numFmtId="165" fontId="13" fillId="0" borderId="0" xfId="8" applyNumberFormat="1" applyFont="1" applyFill="1" applyAlignment="1">
      <alignment horizontal="center" vertical="top"/>
    </xf>
    <xf numFmtId="2" fontId="9" fillId="0" borderId="0" xfId="12" applyNumberFormat="1" applyFont="1" applyFill="1" applyAlignment="1">
      <alignment horizontal="center" vertical="center"/>
    </xf>
    <xf numFmtId="165" fontId="13" fillId="0" borderId="0" xfId="8" applyNumberFormat="1" applyFont="1" applyFill="1" applyAlignment="1">
      <alignment horizontal="left" vertical="top"/>
    </xf>
    <xf numFmtId="4" fontId="9" fillId="0" borderId="0" xfId="10" applyNumberFormat="1" applyFont="1" applyFill="1" applyAlignment="1">
      <alignment horizontal="center"/>
    </xf>
    <xf numFmtId="166" fontId="9" fillId="0" borderId="0" xfId="12" applyFont="1" applyFill="1" applyAlignment="1">
      <alignment horizontal="center" vertical="center" wrapText="1"/>
    </xf>
    <xf numFmtId="166" fontId="13" fillId="0" borderId="0" xfId="12" applyFont="1" applyFill="1" applyAlignment="1">
      <alignment horizontal="center"/>
    </xf>
    <xf numFmtId="165" fontId="10" fillId="0" borderId="0" xfId="8" applyNumberFormat="1" applyFont="1" applyFill="1" applyAlignment="1">
      <alignment horizontal="center" vertical="top"/>
    </xf>
    <xf numFmtId="2" fontId="8" fillId="0" borderId="1" xfId="3" applyNumberFormat="1" applyFont="1" applyFill="1" applyBorder="1" applyAlignment="1">
      <alignment horizontal="center" vertical="center" wrapText="1"/>
    </xf>
    <xf numFmtId="2" fontId="8" fillId="0" borderId="0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horizontal="center" vertical="top" wrapText="1"/>
    </xf>
    <xf numFmtId="4" fontId="7" fillId="2" borderId="1" xfId="2" applyNumberFormat="1" applyFont="1" applyFill="1" applyBorder="1" applyAlignment="1">
      <alignment horizontal="right" wrapText="1"/>
    </xf>
    <xf numFmtId="4" fontId="4" fillId="0" borderId="0" xfId="10" applyNumberFormat="1" applyFont="1" applyFill="1" applyBorder="1"/>
    <xf numFmtId="0" fontId="11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/>
    </xf>
    <xf numFmtId="0" fontId="9" fillId="0" borderId="0" xfId="1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0" fillId="0" borderId="3" xfId="0" applyBorder="1"/>
    <xf numFmtId="4" fontId="11" fillId="0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right"/>
    </xf>
    <xf numFmtId="0" fontId="8" fillId="0" borderId="6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right"/>
    </xf>
    <xf numFmtId="14" fontId="7" fillId="0" borderId="7" xfId="3" applyNumberFormat="1" applyFont="1" applyBorder="1" applyAlignment="1">
      <alignment horizontal="right"/>
    </xf>
    <xf numFmtId="0" fontId="8" fillId="0" borderId="9" xfId="3" applyFont="1" applyBorder="1" applyAlignment="1">
      <alignment horizontal="right" vertical="center"/>
    </xf>
    <xf numFmtId="15" fontId="7" fillId="0" borderId="10" xfId="3" applyNumberFormat="1" applyFont="1" applyBorder="1" applyAlignment="1">
      <alignment horizontal="right" vertical="center"/>
    </xf>
    <xf numFmtId="4" fontId="7" fillId="0" borderId="0" xfId="10" applyNumberFormat="1" applyFont="1" applyFill="1" applyBorder="1" applyAlignment="1">
      <alignment horizontal="right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6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14" fillId="0" borderId="0" xfId="0" applyFont="1"/>
    <xf numFmtId="0" fontId="5" fillId="0" borderId="0" xfId="0" applyFont="1"/>
    <xf numFmtId="4" fontId="4" fillId="0" borderId="0" xfId="10" applyNumberFormat="1" applyFont="1"/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3" applyFont="1" applyBorder="1" applyAlignment="1">
      <alignment vertical="center" wrapText="1"/>
    </xf>
    <xf numFmtId="2" fontId="8" fillId="0" borderId="1" xfId="3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top" wrapText="1"/>
    </xf>
    <xf numFmtId="165" fontId="8" fillId="0" borderId="1" xfId="8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vertical="center" wrapText="1"/>
    </xf>
    <xf numFmtId="0" fontId="8" fillId="0" borderId="11" xfId="0" applyFont="1" applyBorder="1"/>
    <xf numFmtId="0" fontId="8" fillId="0" borderId="0" xfId="0" applyFont="1" applyFill="1" applyBorder="1" applyAlignment="1">
      <alignment horizontal="left" vertical="center" wrapText="1"/>
    </xf>
    <xf numFmtId="0" fontId="7" fillId="0" borderId="0" xfId="3" applyFont="1" applyBorder="1" applyAlignment="1">
      <alignment horizontal="center" wrapText="1"/>
    </xf>
    <xf numFmtId="0" fontId="8" fillId="0" borderId="3" xfId="3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6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4" fontId="13" fillId="0" borderId="0" xfId="12" applyNumberFormat="1" applyFont="1" applyFill="1" applyAlignment="1">
      <alignment horizontal="center"/>
    </xf>
    <xf numFmtId="4" fontId="9" fillId="0" borderId="0" xfId="12" applyNumberFormat="1" applyFont="1" applyFill="1" applyAlignment="1">
      <alignment horizontal="center" vertical="center"/>
    </xf>
    <xf numFmtId="4" fontId="10" fillId="0" borderId="0" xfId="8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4" fontId="7" fillId="0" borderId="0" xfId="10" applyNumberFormat="1" applyFont="1" applyFill="1" applyBorder="1" applyAlignment="1">
      <alignment horizontal="right" wrapText="1"/>
    </xf>
    <xf numFmtId="43" fontId="8" fillId="0" borderId="0" xfId="23" applyFont="1" applyFill="1" applyBorder="1" applyAlignment="1">
      <alignment horizontal="center" vertical="center" wrapText="1"/>
    </xf>
    <xf numFmtId="43" fontId="8" fillId="0" borderId="0" xfId="23" applyFont="1" applyFill="1" applyBorder="1" applyAlignment="1">
      <alignment horizontal="left" vertical="center" wrapText="1"/>
    </xf>
    <xf numFmtId="0" fontId="18" fillId="0" borderId="0" xfId="0" applyFont="1"/>
    <xf numFmtId="43" fontId="8" fillId="0" borderId="1" xfId="23" applyFont="1" applyFill="1" applyBorder="1" applyAlignment="1">
      <alignment horizontal="center" vertical="center"/>
    </xf>
    <xf numFmtId="43" fontId="0" fillId="0" borderId="0" xfId="23" applyFont="1"/>
    <xf numFmtId="43" fontId="11" fillId="0" borderId="3" xfId="23" applyFont="1" applyFill="1" applyBorder="1" applyAlignment="1">
      <alignment horizontal="right"/>
    </xf>
    <xf numFmtId="43" fontId="11" fillId="0" borderId="0" xfId="23" applyFont="1" applyFill="1" applyBorder="1" applyAlignment="1">
      <alignment horizontal="right"/>
    </xf>
    <xf numFmtId="43" fontId="8" fillId="0" borderId="0" xfId="23" applyFont="1" applyBorder="1" applyAlignment="1">
      <alignment horizontal="center"/>
    </xf>
    <xf numFmtId="43" fontId="8" fillId="0" borderId="0" xfId="23" applyFont="1" applyFill="1" applyBorder="1" applyAlignment="1">
      <alignment horizontal="right"/>
    </xf>
    <xf numFmtId="43" fontId="7" fillId="2" borderId="1" xfId="23" applyFont="1" applyFill="1" applyBorder="1" applyAlignment="1">
      <alignment horizontal="center" vertical="center"/>
    </xf>
    <xf numFmtId="43" fontId="7" fillId="0" borderId="0" xfId="23" applyFont="1" applyFill="1" applyBorder="1" applyAlignment="1">
      <alignment horizontal="center" vertical="center"/>
    </xf>
    <xf numFmtId="43" fontId="8" fillId="0" borderId="1" xfId="23" applyFont="1" applyFill="1" applyBorder="1" applyAlignment="1"/>
    <xf numFmtId="43" fontId="8" fillId="0" borderId="1" xfId="23" applyFont="1" applyFill="1" applyBorder="1" applyAlignment="1">
      <alignment horizontal="center" vertical="center" wrapText="1"/>
    </xf>
    <xf numFmtId="43" fontId="7" fillId="0" borderId="1" xfId="23" applyFont="1" applyFill="1" applyBorder="1" applyAlignment="1">
      <alignment vertical="center" wrapText="1"/>
    </xf>
    <xf numFmtId="43" fontId="8" fillId="0" borderId="1" xfId="23" applyFont="1" applyFill="1" applyBorder="1" applyAlignment="1">
      <alignment vertical="center"/>
    </xf>
    <xf numFmtId="43" fontId="8" fillId="0" borderId="0" xfId="23" applyFont="1" applyFill="1" applyBorder="1" applyAlignment="1">
      <alignment vertical="center"/>
    </xf>
    <xf numFmtId="43" fontId="8" fillId="0" borderId="0" xfId="23" applyFont="1" applyFill="1" applyBorder="1" applyAlignment="1">
      <alignment horizontal="center" vertical="center"/>
    </xf>
    <xf numFmtId="43" fontId="8" fillId="0" borderId="0" xfId="23" applyFont="1" applyFill="1" applyBorder="1" applyAlignment="1">
      <alignment vertical="center" wrapText="1"/>
    </xf>
    <xf numFmtId="43" fontId="8" fillId="0" borderId="1" xfId="23" applyFont="1" applyFill="1" applyBorder="1" applyAlignment="1">
      <alignment vertical="center" wrapText="1"/>
    </xf>
    <xf numFmtId="43" fontId="8" fillId="0" borderId="1" xfId="23" applyFont="1" applyBorder="1" applyAlignment="1">
      <alignment horizontal="center" vertical="center"/>
    </xf>
    <xf numFmtId="43" fontId="8" fillId="0" borderId="0" xfId="23" applyFont="1" applyBorder="1" applyAlignment="1">
      <alignment horizontal="center" vertical="center"/>
    </xf>
    <xf numFmtId="43" fontId="7" fillId="0" borderId="0" xfId="23" applyFont="1" applyFill="1" applyBorder="1" applyAlignment="1">
      <alignment horizontal="right" wrapText="1"/>
    </xf>
    <xf numFmtId="43" fontId="8" fillId="0" borderId="0" xfId="23" applyFont="1" applyFill="1" applyBorder="1" applyAlignment="1"/>
    <xf numFmtId="43" fontId="10" fillId="0" borderId="0" xfId="23" applyFont="1" applyFill="1" applyAlignment="1">
      <alignment horizontal="right" vertical="center"/>
    </xf>
    <xf numFmtId="43" fontId="15" fillId="0" borderId="0" xfId="23" applyFont="1" applyFill="1" applyAlignment="1">
      <alignment horizontal="left" vertical="center" wrapText="1"/>
    </xf>
    <xf numFmtId="43" fontId="9" fillId="0" borderId="0" xfId="23" applyFont="1" applyFill="1" applyAlignment="1">
      <alignment horizontal="right" wrapText="1"/>
    </xf>
    <xf numFmtId="43" fontId="10" fillId="0" borderId="0" xfId="23" applyFont="1" applyFill="1" applyAlignment="1">
      <alignment horizontal="right"/>
    </xf>
    <xf numFmtId="43" fontId="9" fillId="0" borderId="0" xfId="23" applyFont="1" applyFill="1" applyAlignment="1">
      <alignment horizontal="right"/>
    </xf>
    <xf numFmtId="43" fontId="9" fillId="0" borderId="0" xfId="23" applyFont="1" applyFill="1" applyAlignment="1">
      <alignment horizontal="right" vertical="top"/>
    </xf>
    <xf numFmtId="43" fontId="10" fillId="0" borderId="0" xfId="23" applyFont="1" applyFill="1" applyAlignment="1">
      <alignment horizontal="center" vertical="top"/>
    </xf>
    <xf numFmtId="43" fontId="9" fillId="0" borderId="0" xfId="23" applyFont="1" applyFill="1" applyAlignment="1">
      <alignment horizontal="center" vertical="center"/>
    </xf>
    <xf numFmtId="43" fontId="13" fillId="0" borderId="0" xfId="23" applyFont="1" applyFill="1" applyAlignment="1">
      <alignment horizontal="center" vertical="top"/>
    </xf>
    <xf numFmtId="43" fontId="16" fillId="0" borderId="0" xfId="23" applyFont="1" applyFill="1" applyAlignment="1">
      <alignment horizontal="right"/>
    </xf>
    <xf numFmtId="43" fontId="4" fillId="0" borderId="0" xfId="23" applyFont="1" applyFill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0" xfId="0" applyFont="1" applyBorder="1"/>
    <xf numFmtId="2" fontId="8" fillId="0" borderId="0" xfId="3" applyNumberFormat="1" applyFont="1" applyBorder="1" applyAlignment="1">
      <alignment horizontal="center" vertical="center" wrapText="1"/>
    </xf>
    <xf numFmtId="0" fontId="8" fillId="0" borderId="0" xfId="6" applyFont="1" applyBorder="1" applyAlignment="1">
      <alignment horizontal="left" vertical="top" wrapText="1"/>
    </xf>
    <xf numFmtId="165" fontId="8" fillId="0" borderId="0" xfId="8" applyNumberFormat="1" applyFont="1" applyFill="1" applyBorder="1" applyAlignment="1">
      <alignment horizontal="center" vertical="center"/>
    </xf>
  </cellXfs>
  <cellStyles count="24">
    <cellStyle name="Comma 2" xfId="18" xr:uid="{00000000-0005-0000-0000-000000000000}"/>
    <cellStyle name="Millares" xfId="23" builtinId="3"/>
    <cellStyle name="Millares [0] 3" xfId="15" xr:uid="{00000000-0005-0000-0000-000001000000}"/>
    <cellStyle name="Millares [0] 5" xfId="4" xr:uid="{00000000-0005-0000-0000-000002000000}"/>
    <cellStyle name="Millares 10 2" xfId="7" xr:uid="{00000000-0005-0000-0000-000003000000}"/>
    <cellStyle name="Millares 2" xfId="1" xr:uid="{00000000-0005-0000-0000-000004000000}"/>
    <cellStyle name="Millares 2 2 2 2" xfId="8" xr:uid="{00000000-0005-0000-0000-000005000000}"/>
    <cellStyle name="Millares 3" xfId="20" xr:uid="{00000000-0005-0000-0000-000006000000}"/>
    <cellStyle name="Millares 3 2 2" xfId="2" xr:uid="{00000000-0005-0000-0000-000007000000}"/>
    <cellStyle name="Millares 4 2" xfId="11" xr:uid="{00000000-0005-0000-0000-000008000000}"/>
    <cellStyle name="Millares 9" xfId="5" xr:uid="{00000000-0005-0000-0000-000009000000}"/>
    <cellStyle name="Moneda 2" xfId="21" xr:uid="{00000000-0005-0000-0000-00000A000000}"/>
    <cellStyle name="Normal" xfId="0" builtinId="0"/>
    <cellStyle name="Normal 15" xfId="12" xr:uid="{00000000-0005-0000-0000-00000C000000}"/>
    <cellStyle name="Normal 16" xfId="6" xr:uid="{00000000-0005-0000-0000-00000D000000}"/>
    <cellStyle name="Normal 2" xfId="22" xr:uid="{00000000-0005-0000-0000-00000E000000}"/>
    <cellStyle name="Normal 2 2" xfId="3" xr:uid="{00000000-0005-0000-0000-00000F000000}"/>
    <cellStyle name="Normal 2 4" xfId="9" xr:uid="{00000000-0005-0000-0000-000010000000}"/>
    <cellStyle name="Normal 3" xfId="17" xr:uid="{00000000-0005-0000-0000-000011000000}"/>
    <cellStyle name="Normal 4" xfId="19" xr:uid="{00000000-0005-0000-0000-000012000000}"/>
    <cellStyle name="Normal 8 2" xfId="10" xr:uid="{00000000-0005-0000-0000-000013000000}"/>
    <cellStyle name="Normal_EDIFICIO VILLA OLIMPICA" xfId="13" xr:uid="{00000000-0005-0000-0000-000014000000}"/>
    <cellStyle name="Normal_RESIDENCIAL SAN ANDRES 2" xfId="14" xr:uid="{00000000-0005-0000-0000-000015000000}"/>
    <cellStyle name="Porcentaje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138</xdr:row>
      <xdr:rowOff>0</xdr:rowOff>
    </xdr:from>
    <xdr:to>
      <xdr:col>6</xdr:col>
      <xdr:colOff>304800</xdr:colOff>
      <xdr:row>139</xdr:row>
      <xdr:rowOff>131762</xdr:rowOff>
    </xdr:to>
    <xdr:sp macro="" textlink="">
      <xdr:nvSpPr>
        <xdr:cNvPr id="4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22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6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5945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7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6193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8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6936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9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7450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10" name="AutoShape 1" descr="{\displaystyle E_{V}={\frac {dF}{dS}}}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467725" y="771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114300</xdr:rowOff>
    </xdr:to>
    <xdr:sp macro="" textlink="">
      <xdr:nvSpPr>
        <xdr:cNvPr id="1025" name="AutoShape 1" descr="Ministerio de la Mujer República Dominicana (@MMujerRD) | Twitt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114300</xdr:rowOff>
    </xdr:to>
    <xdr:sp macro="" textlink="">
      <xdr:nvSpPr>
        <xdr:cNvPr id="1028" name="AutoShape 4" descr="Ministerio de la Mujer República Dominicana (@MMujerRD) | Twitter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2862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2609020</xdr:colOff>
      <xdr:row>0</xdr:row>
      <xdr:rowOff>41166</xdr:rowOff>
    </xdr:from>
    <xdr:to>
      <xdr:col>2</xdr:col>
      <xdr:colOff>405847</xdr:colOff>
      <xdr:row>4</xdr:row>
      <xdr:rowOff>230575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0824" y="41166"/>
          <a:ext cx="1466023" cy="951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6068a73cbf6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PC%20VOL%202/METRO/INGENIERIA%20METALICA/PASARELA%20ESTACION%20ISABELA/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DATOSCUB/Proyectos%20Especiales/Obras%20Sector%20Salud%20(H-S)%202000/NORTE/Santiago/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ald/My%20Documents/Documentos%20Compartidos%20(Donald-Geovanny)/Presupuestos%20TRANSPARENTADOS/Omar%20CD%20System/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An&#225;lisis%201,%202,%203/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OYECTO%20PIEDRA%20BLANCA/JOEL/APC/InaconsaACT/Volumenes%20del%20Presupuesto/bPrimer%20Nivel/CIAceros%201erN.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JOEL/APC/InaconsaACT/Soportes%20Analisis,Presupuestos,Controles/BPreliminar/Soportes%20Grales.Controles%20de%20Ob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Ray/Escritorio/Presupuesto%20Habitacional%20Piedra%20Blanca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CARPETAS%20DEPTO.%20PRESUPUESTOS/FERNANDEZ/ANALISIS/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leinier/e/Documents%20and%20Settings/Ing.%20Tony%20Hernandez/Escritorio/Comedor%20Juegos%20Regionales%20Bayagu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geobanny/Barrick/Paquete%20II/PIT%20OFFICE/PRESUPUESTO%20PIT%20OFFI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esupuesto%20donald%202007/DONALD%20PC%20VOL%202/Archivo%20Horacio/Proyectos%20Ingenieria%20Metalica/Concurso%20Mao/Presupuestos/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-especi/Obras%20Sector%20Salud%20(H-S)%202000/NORTE/Santiago/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presupuesto%20donald%202007/DONALD%20PC%20VOL%202/Archivo%20Horacio/Proyectos%20Ingenieria%20Metalica/Concurso%20Mao/Presupuestos/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  <sheetName val="Resum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nal term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>
            <v>0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2" refreshError="1"/>
      <sheetData sheetId="3" refreshError="1"/>
      <sheetData sheetId="4">
        <row r="7">
          <cell r="C7" t="str">
            <v>Cant.</v>
          </cell>
        </row>
      </sheetData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 refreshError="1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  <sheetName val="Hoja1"/>
      <sheetName val="Analisis de Precios Unitarios"/>
      <sheetName val="Hoja3"/>
    </sheetNames>
    <sheetDataSet>
      <sheetData sheetId="0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  <sheetName val="lista de materiales"/>
      <sheetName val="Análisis costo SEE- KfW"/>
      <sheetName val="Lista P.U."/>
      <sheetName val="Sheet1"/>
      <sheetName val="Sheet2"/>
      <sheetName val="Sheet3"/>
    </sheetNames>
    <sheetDataSet>
      <sheetData sheetId="0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 refreshError="1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" refreshError="1"/>
      <sheetData sheetId="2" refreshError="1"/>
      <sheetData sheetId="3">
        <row r="13">
          <cell r="I13">
            <v>5208.2</v>
          </cell>
        </row>
      </sheetData>
      <sheetData sheetId="4">
        <row r="39">
          <cell r="G39">
            <v>37.200000000000003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  <sheetName val="Presup.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Amarre"/>
      <sheetName val="Escalera"/>
      <sheetName val="Muros"/>
      <sheetName val="Col.Carga"/>
      <sheetName val="Col.Carga (2)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Pedido"/>
    </sheetNames>
    <sheetDataSet>
      <sheetData sheetId="0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1" refreshError="1">
        <row r="16">
          <cell r="I1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z."/>
      <sheetName val="Soportes Grales.Controles de Ob"/>
      <sheetName val="Hoja1"/>
      <sheetName val="Hoja2"/>
      <sheetName val="Hoja3"/>
      <sheetName val="Ins1"/>
      <sheetName val="Ins2"/>
      <sheetName val="InsOfic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  <sheetName val="Hoja1"/>
      <sheetName val="Hoja2"/>
      <sheetName val="Presupuesto"/>
      <sheetName val="Analisis albañileria"/>
      <sheetName val="Analisis Electrico"/>
      <sheetName val="qqLosa1 "/>
      <sheetName val="qqEscalera"/>
    </sheetNames>
    <sheetDataSet>
      <sheetData sheetId="0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M.O."/>
      <sheetName val="Ins"/>
      <sheetName val="EQUIPO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ALUZINC"/>
      <sheetName val="ANALISIS ACERO"/>
      <sheetName val="propuesta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term"/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 refreshError="1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91">
          <cell r="F391">
            <v>14781.061545997285</v>
          </cell>
        </row>
      </sheetData>
      <sheetData sheetId="9">
        <row r="14">
          <cell r="D14">
            <v>1240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analisis1"/>
      <sheetName val="Presupuesto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  <sheetName val=" pintura"/>
      <sheetName val="Varios"/>
      <sheetName val="Herr+Equip"/>
      <sheetName val="M.O instalacion"/>
      <sheetName val="M.O Fabricacion"/>
      <sheetName val="Corte+Sold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  <sheetName val="caseta de planta (2)"/>
      <sheetName val="cisterna "/>
      <sheetName val="Relacion de proyecto"/>
      <sheetName val="Presupuesto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2" refreshError="1"/>
      <sheetData sheetId="3" refreshError="1"/>
      <sheetData sheetId="4" refreshError="1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Cubicación"/>
      <sheetName val="Pagos"/>
      <sheetName val="Res-Financiero"/>
      <sheetName val="Senalizacion"/>
      <sheetName val="Precios"/>
      <sheetName val="LISTADO MATERIAL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FZ283"/>
  <sheetViews>
    <sheetView tabSelected="1" zoomScale="115" zoomScaleNormal="115" zoomScaleSheetLayoutView="175" workbookViewId="0">
      <pane ySplit="1" topLeftCell="A222" activePane="bottomLeft" state="frozen"/>
      <selection pane="bottomLeft" activeCell="B231" sqref="B231"/>
    </sheetView>
  </sheetViews>
  <sheetFormatPr baseColWidth="10" defaultColWidth="11.42578125" defaultRowHeight="15" x14ac:dyDescent="0.25"/>
  <cols>
    <col min="1" max="1" width="7.85546875" style="10" customWidth="1"/>
    <col min="2" max="2" width="55" style="7" customWidth="1"/>
    <col min="3" max="3" width="12.42578125" style="190" customWidth="1"/>
    <col min="4" max="4" width="11.7109375" style="6" customWidth="1"/>
    <col min="5" max="5" width="15.7109375" style="11" customWidth="1"/>
    <col min="6" max="6" width="15.140625" style="11" customWidth="1"/>
    <col min="7" max="7" width="12.42578125" style="1" customWidth="1"/>
    <col min="8" max="8" width="13.28515625" style="1" customWidth="1"/>
    <col min="9" max="9" width="41.42578125" style="1" customWidth="1"/>
    <col min="10" max="10" width="15" style="2" customWidth="1"/>
    <col min="11" max="11" width="11.42578125" style="2"/>
    <col min="12" max="12" width="13.42578125" style="2" bestFit="1" customWidth="1"/>
    <col min="13" max="13" width="11.42578125" style="2"/>
    <col min="14" max="14" width="15" style="2" bestFit="1" customWidth="1"/>
    <col min="15" max="16384" width="11.42578125" style="2"/>
  </cols>
  <sheetData>
    <row r="1" spans="1:9" x14ac:dyDescent="0.25">
      <c r="A1" s="14"/>
      <c r="B1" s="15"/>
      <c r="C1" s="161"/>
      <c r="D1" s="17"/>
      <c r="E1" s="16"/>
      <c r="F1" s="16"/>
    </row>
    <row r="2" spans="1:9" x14ac:dyDescent="0.25">
      <c r="A2" s="98"/>
      <c r="B2" s="99"/>
      <c r="C2" s="162"/>
      <c r="D2" s="101"/>
      <c r="E2" s="100"/>
      <c r="F2" s="102"/>
    </row>
    <row r="3" spans="1:9" x14ac:dyDescent="0.25">
      <c r="A3" s="103"/>
      <c r="B3" s="83"/>
      <c r="C3" s="163"/>
      <c r="D3" s="85"/>
      <c r="E3" s="84"/>
      <c r="F3" s="104"/>
    </row>
    <row r="4" spans="1:9" x14ac:dyDescent="0.25">
      <c r="A4" s="103"/>
      <c r="B4" s="83"/>
      <c r="C4" s="163"/>
      <c r="D4" s="85"/>
      <c r="E4" s="84"/>
      <c r="F4" s="104"/>
    </row>
    <row r="5" spans="1:9" ht="19.5" customHeight="1" x14ac:dyDescent="0.25">
      <c r="A5" s="103"/>
      <c r="B5" s="83"/>
      <c r="C5" s="163"/>
      <c r="D5" s="85"/>
      <c r="E5" s="84"/>
      <c r="F5" s="104"/>
    </row>
    <row r="6" spans="1:9" ht="20.25" x14ac:dyDescent="0.25">
      <c r="A6" s="137" t="s">
        <v>28</v>
      </c>
      <c r="B6" s="138"/>
      <c r="C6" s="138"/>
      <c r="D6" s="138"/>
      <c r="E6" s="138"/>
      <c r="F6" s="139"/>
    </row>
    <row r="7" spans="1:9" ht="15.6" customHeight="1" x14ac:dyDescent="0.25">
      <c r="A7" s="146"/>
      <c r="B7" s="147"/>
      <c r="C7" s="147"/>
      <c r="D7" s="147"/>
      <c r="E7" s="147"/>
      <c r="F7" s="148"/>
    </row>
    <row r="8" spans="1:9" ht="15.6" customHeight="1" x14ac:dyDescent="0.25">
      <c r="A8" s="105"/>
      <c r="B8" s="95"/>
      <c r="C8" s="164"/>
      <c r="D8" s="95"/>
      <c r="E8" s="95"/>
      <c r="F8" s="106"/>
    </row>
    <row r="9" spans="1:9" ht="15.75" x14ac:dyDescent="0.25">
      <c r="A9" s="107"/>
      <c r="B9" s="62"/>
      <c r="C9" s="165"/>
      <c r="D9" s="97"/>
      <c r="E9" s="96"/>
      <c r="F9" s="108"/>
    </row>
    <row r="10" spans="1:9" ht="15.6" customHeight="1" x14ac:dyDescent="0.25">
      <c r="A10" s="142" t="s">
        <v>26</v>
      </c>
      <c r="B10" s="143"/>
      <c r="C10" s="143"/>
      <c r="D10" s="143"/>
      <c r="E10" s="32"/>
      <c r="F10" s="109"/>
    </row>
    <row r="11" spans="1:9" ht="27.75" customHeight="1" x14ac:dyDescent="0.25">
      <c r="A11" s="144" t="s">
        <v>27</v>
      </c>
      <c r="B11" s="145"/>
      <c r="C11" s="145"/>
      <c r="D11" s="145"/>
      <c r="E11" s="110" t="s">
        <v>7</v>
      </c>
      <c r="F11" s="111"/>
    </row>
    <row r="12" spans="1:9" ht="12" customHeight="1" x14ac:dyDescent="0.25">
      <c r="A12" s="136"/>
      <c r="B12" s="136"/>
      <c r="C12" s="136"/>
      <c r="D12" s="136"/>
      <c r="E12" s="136"/>
      <c r="F12" s="136"/>
    </row>
    <row r="13" spans="1:9" ht="24" customHeight="1" x14ac:dyDescent="0.25">
      <c r="A13" s="149" t="s">
        <v>6</v>
      </c>
      <c r="B13" s="149"/>
      <c r="C13" s="149"/>
      <c r="D13" s="149"/>
      <c r="E13" s="149"/>
      <c r="F13" s="149"/>
    </row>
    <row r="14" spans="1:9" ht="12" customHeight="1" x14ac:dyDescent="0.25">
      <c r="A14" s="135"/>
      <c r="B14" s="135"/>
      <c r="C14" s="135"/>
      <c r="D14" s="135"/>
      <c r="E14" s="135"/>
      <c r="F14" s="135"/>
    </row>
    <row r="15" spans="1:9" s="3" customFormat="1" ht="17.45" customHeight="1" x14ac:dyDescent="0.25">
      <c r="A15" s="150" t="s">
        <v>4</v>
      </c>
      <c r="B15" s="150" t="s">
        <v>8</v>
      </c>
      <c r="C15" s="166" t="s">
        <v>10</v>
      </c>
      <c r="D15" s="150" t="s">
        <v>9</v>
      </c>
      <c r="E15" s="151" t="s">
        <v>11</v>
      </c>
      <c r="F15" s="151" t="s">
        <v>12</v>
      </c>
      <c r="G15" s="1"/>
      <c r="H15" s="1"/>
      <c r="I15" s="1"/>
    </row>
    <row r="16" spans="1:9" s="4" customFormat="1" ht="9.6" customHeight="1" x14ac:dyDescent="0.25">
      <c r="A16" s="150"/>
      <c r="B16" s="150"/>
      <c r="C16" s="166"/>
      <c r="D16" s="150"/>
      <c r="E16" s="151"/>
      <c r="F16" s="151"/>
    </row>
    <row r="17" spans="1:6" s="4" customFormat="1" ht="7.9" customHeight="1" x14ac:dyDescent="0.25">
      <c r="A17" s="33"/>
      <c r="B17" s="33"/>
      <c r="C17" s="167"/>
      <c r="D17" s="33"/>
      <c r="E17" s="34"/>
      <c r="F17" s="34"/>
    </row>
    <row r="18" spans="1:6" s="4" customFormat="1" ht="15.75" x14ac:dyDescent="0.25">
      <c r="A18" s="35">
        <v>1</v>
      </c>
      <c r="B18" s="36" t="s">
        <v>0</v>
      </c>
      <c r="C18" s="168"/>
      <c r="D18" s="37"/>
      <c r="E18" s="38"/>
      <c r="F18" s="39">
        <f>SUM(F19:F28)</f>
        <v>0</v>
      </c>
    </row>
    <row r="19" spans="1:6" s="4" customFormat="1" ht="30" x14ac:dyDescent="0.25">
      <c r="A19" s="40">
        <v>1.01</v>
      </c>
      <c r="B19" s="41" t="s">
        <v>29</v>
      </c>
      <c r="C19" s="169">
        <v>1</v>
      </c>
      <c r="D19" s="40" t="s">
        <v>1</v>
      </c>
      <c r="E19" s="42"/>
      <c r="F19" s="42">
        <f t="shared" ref="F19" si="0">C19*E19</f>
        <v>0</v>
      </c>
    </row>
    <row r="20" spans="1:6" s="4" customFormat="1" x14ac:dyDescent="0.25">
      <c r="A20" s="40">
        <v>1.02</v>
      </c>
      <c r="B20" s="41" t="s">
        <v>30</v>
      </c>
      <c r="C20" s="169">
        <v>1</v>
      </c>
      <c r="D20" s="40" t="s">
        <v>39</v>
      </c>
      <c r="E20" s="42"/>
      <c r="F20" s="42">
        <f t="shared" ref="F20" si="1">C20*E20</f>
        <v>0</v>
      </c>
    </row>
    <row r="21" spans="1:6" s="4" customFormat="1" ht="30" x14ac:dyDescent="0.25">
      <c r="A21" s="40">
        <v>1.03</v>
      </c>
      <c r="B21" s="41" t="s">
        <v>31</v>
      </c>
      <c r="C21" s="169">
        <v>4.8899999999999997</v>
      </c>
      <c r="D21" s="40" t="s">
        <v>5</v>
      </c>
      <c r="E21" s="42"/>
      <c r="F21" s="42">
        <f t="shared" ref="F21" si="2">C21*E21</f>
        <v>0</v>
      </c>
    </row>
    <row r="22" spans="1:6" s="4" customFormat="1" ht="45" x14ac:dyDescent="0.25">
      <c r="A22" s="40">
        <v>1.04</v>
      </c>
      <c r="B22" s="41" t="s">
        <v>32</v>
      </c>
      <c r="C22" s="169">
        <v>3.15</v>
      </c>
      <c r="D22" s="40" t="s">
        <v>5</v>
      </c>
      <c r="E22" s="42"/>
      <c r="F22" s="42">
        <f>C22*E22</f>
        <v>0</v>
      </c>
    </row>
    <row r="23" spans="1:6" s="4" customFormat="1" ht="45" x14ac:dyDescent="0.25">
      <c r="A23" s="44">
        <v>1.05</v>
      </c>
      <c r="B23" s="45" t="s">
        <v>33</v>
      </c>
      <c r="C23" s="157">
        <v>9.1199999999999992</v>
      </c>
      <c r="D23" s="44" t="s">
        <v>5</v>
      </c>
      <c r="E23" s="46"/>
      <c r="F23" s="42">
        <f t="shared" ref="F23:F28" si="3">C23*E23</f>
        <v>0</v>
      </c>
    </row>
    <row r="24" spans="1:6" s="4" customFormat="1" x14ac:dyDescent="0.25">
      <c r="A24" s="44">
        <v>1.06</v>
      </c>
      <c r="B24" s="45" t="s">
        <v>34</v>
      </c>
      <c r="C24" s="157">
        <v>6.3</v>
      </c>
      <c r="D24" s="44" t="s">
        <v>1</v>
      </c>
      <c r="E24" s="46"/>
      <c r="F24" s="42">
        <f t="shared" si="3"/>
        <v>0</v>
      </c>
    </row>
    <row r="25" spans="1:6" s="4" customFormat="1" x14ac:dyDescent="0.25">
      <c r="A25" s="44">
        <v>1.07</v>
      </c>
      <c r="B25" s="45" t="s">
        <v>35</v>
      </c>
      <c r="C25" s="157">
        <v>2</v>
      </c>
      <c r="D25" s="44" t="s">
        <v>1</v>
      </c>
      <c r="E25" s="46"/>
      <c r="F25" s="42">
        <f t="shared" si="3"/>
        <v>0</v>
      </c>
    </row>
    <row r="26" spans="1:6" s="4" customFormat="1" ht="105" x14ac:dyDescent="0.25">
      <c r="A26" s="44">
        <v>1.08</v>
      </c>
      <c r="B26" s="45" t="s">
        <v>36</v>
      </c>
      <c r="C26" s="157">
        <v>195</v>
      </c>
      <c r="D26" s="44" t="s">
        <v>5</v>
      </c>
      <c r="E26" s="46"/>
      <c r="F26" s="42">
        <f t="shared" si="3"/>
        <v>0</v>
      </c>
    </row>
    <row r="27" spans="1:6" s="4" customFormat="1" ht="30" x14ac:dyDescent="0.25">
      <c r="A27" s="44">
        <v>1.0900000000000001</v>
      </c>
      <c r="B27" s="45" t="s">
        <v>37</v>
      </c>
      <c r="C27" s="157">
        <v>2</v>
      </c>
      <c r="D27" s="44" t="s">
        <v>1</v>
      </c>
      <c r="E27" s="46"/>
      <c r="F27" s="42">
        <f t="shared" si="3"/>
        <v>0</v>
      </c>
    </row>
    <row r="28" spans="1:6" s="4" customFormat="1" ht="30" x14ac:dyDescent="0.25">
      <c r="A28" s="158">
        <v>1.1000000000000001</v>
      </c>
      <c r="B28" s="45" t="s">
        <v>38</v>
      </c>
      <c r="C28" s="157">
        <v>370.27</v>
      </c>
      <c r="D28" s="44" t="s">
        <v>5</v>
      </c>
      <c r="E28" s="46"/>
      <c r="F28" s="42">
        <f t="shared" si="3"/>
        <v>0</v>
      </c>
    </row>
    <row r="29" spans="1:6" s="4" customFormat="1" x14ac:dyDescent="0.25">
      <c r="A29" s="44"/>
      <c r="B29" s="45"/>
      <c r="C29" s="157"/>
      <c r="D29" s="44"/>
      <c r="E29" s="46"/>
      <c r="F29" s="46"/>
    </row>
    <row r="30" spans="1:6" s="4" customFormat="1" x14ac:dyDescent="0.25">
      <c r="A30" s="44"/>
      <c r="B30" s="45"/>
      <c r="C30" s="157"/>
      <c r="D30" s="44"/>
      <c r="E30" s="46"/>
      <c r="F30" s="46"/>
    </row>
    <row r="31" spans="1:6" s="4" customFormat="1" ht="15.75" x14ac:dyDescent="0.25">
      <c r="A31" s="35">
        <v>2</v>
      </c>
      <c r="B31" s="36" t="s">
        <v>40</v>
      </c>
      <c r="C31" s="170"/>
      <c r="D31" s="43"/>
      <c r="E31" s="43"/>
      <c r="F31" s="39">
        <f>SUM(F32:F45)</f>
        <v>0</v>
      </c>
    </row>
    <row r="32" spans="1:6" s="4" customFormat="1" x14ac:dyDescent="0.25">
      <c r="A32" s="40">
        <v>2.0099999999999998</v>
      </c>
      <c r="B32" s="41" t="s">
        <v>43</v>
      </c>
      <c r="C32" s="169">
        <v>38.049999999999997</v>
      </c>
      <c r="D32" s="40" t="s">
        <v>41</v>
      </c>
      <c r="E32" s="42"/>
      <c r="F32" s="42">
        <f t="shared" ref="F32:F45" si="4">C32*E32</f>
        <v>0</v>
      </c>
    </row>
    <row r="33" spans="1:6" s="4" customFormat="1" ht="30" x14ac:dyDescent="0.25">
      <c r="A33" s="40">
        <v>2.02</v>
      </c>
      <c r="B33" s="41" t="s">
        <v>44</v>
      </c>
      <c r="C33" s="169">
        <v>31.49</v>
      </c>
      <c r="D33" s="40" t="s">
        <v>41</v>
      </c>
      <c r="E33" s="42"/>
      <c r="F33" s="42">
        <f t="shared" si="4"/>
        <v>0</v>
      </c>
    </row>
    <row r="34" spans="1:6" s="4" customFormat="1" ht="45" x14ac:dyDescent="0.25">
      <c r="A34" s="40">
        <v>2.0299999999999998</v>
      </c>
      <c r="B34" s="41" t="s">
        <v>45</v>
      </c>
      <c r="C34" s="169">
        <v>7.02</v>
      </c>
      <c r="D34" s="40" t="s">
        <v>5</v>
      </c>
      <c r="E34" s="42"/>
      <c r="F34" s="42">
        <f t="shared" si="4"/>
        <v>0</v>
      </c>
    </row>
    <row r="35" spans="1:6" s="4" customFormat="1" ht="20.25" customHeight="1" x14ac:dyDescent="0.25">
      <c r="A35" s="40">
        <v>2.04</v>
      </c>
      <c r="B35" s="41" t="s">
        <v>46</v>
      </c>
      <c r="C35" s="169">
        <v>0.42</v>
      </c>
      <c r="D35" s="40" t="s">
        <v>42</v>
      </c>
      <c r="E35" s="42"/>
      <c r="F35" s="42">
        <f t="shared" si="4"/>
        <v>0</v>
      </c>
    </row>
    <row r="36" spans="1:6" s="4" customFormat="1" ht="20.25" customHeight="1" x14ac:dyDescent="0.25">
      <c r="A36" s="44">
        <v>2.0499999999999998</v>
      </c>
      <c r="B36" s="45" t="s">
        <v>47</v>
      </c>
      <c r="C36" s="157">
        <v>38.33</v>
      </c>
      <c r="D36" s="44" t="s">
        <v>5</v>
      </c>
      <c r="E36" s="46"/>
      <c r="F36" s="42">
        <f t="shared" si="4"/>
        <v>0</v>
      </c>
    </row>
    <row r="37" spans="1:6" s="4" customFormat="1" ht="36" customHeight="1" x14ac:dyDescent="0.25">
      <c r="A37" s="44">
        <v>2.06</v>
      </c>
      <c r="B37" s="45" t="s">
        <v>48</v>
      </c>
      <c r="C37" s="157">
        <v>2</v>
      </c>
      <c r="D37" s="44" t="s">
        <v>1</v>
      </c>
      <c r="E37" s="46"/>
      <c r="F37" s="42">
        <f t="shared" si="4"/>
        <v>0</v>
      </c>
    </row>
    <row r="38" spans="1:6" s="4" customFormat="1" ht="36" customHeight="1" x14ac:dyDescent="0.25">
      <c r="A38" s="44">
        <v>2.0699999999999998</v>
      </c>
      <c r="B38" s="45" t="s">
        <v>49</v>
      </c>
      <c r="C38" s="157">
        <v>2</v>
      </c>
      <c r="D38" s="44" t="s">
        <v>1</v>
      </c>
      <c r="E38" s="46"/>
      <c r="F38" s="42">
        <f t="shared" si="4"/>
        <v>0</v>
      </c>
    </row>
    <row r="39" spans="1:6" s="4" customFormat="1" ht="32.25" customHeight="1" x14ac:dyDescent="0.25">
      <c r="A39" s="44">
        <v>2.08</v>
      </c>
      <c r="B39" s="45" t="s">
        <v>50</v>
      </c>
      <c r="C39" s="157">
        <v>7.02</v>
      </c>
      <c r="D39" s="44" t="s">
        <v>5</v>
      </c>
      <c r="E39" s="46"/>
      <c r="F39" s="42">
        <f t="shared" si="4"/>
        <v>0</v>
      </c>
    </row>
    <row r="40" spans="1:6" s="4" customFormat="1" ht="20.25" customHeight="1" x14ac:dyDescent="0.25">
      <c r="A40" s="44">
        <v>2.09</v>
      </c>
      <c r="B40" s="45" t="s">
        <v>51</v>
      </c>
      <c r="C40" s="157">
        <v>37.299999999999997</v>
      </c>
      <c r="D40" s="44" t="s">
        <v>5</v>
      </c>
      <c r="E40" s="46"/>
      <c r="F40" s="42">
        <f t="shared" si="4"/>
        <v>0</v>
      </c>
    </row>
    <row r="41" spans="1:6" s="4" customFormat="1" ht="20.25" customHeight="1" x14ac:dyDescent="0.25">
      <c r="A41" s="157">
        <v>2.1</v>
      </c>
      <c r="B41" s="45" t="s">
        <v>52</v>
      </c>
      <c r="C41" s="157">
        <v>14.79</v>
      </c>
      <c r="D41" s="44" t="s">
        <v>3</v>
      </c>
      <c r="E41" s="46"/>
      <c r="F41" s="42">
        <f t="shared" si="4"/>
        <v>0</v>
      </c>
    </row>
    <row r="42" spans="1:6" s="4" customFormat="1" ht="20.25" customHeight="1" x14ac:dyDescent="0.25">
      <c r="A42" s="44">
        <v>2.11</v>
      </c>
      <c r="B42" s="45" t="s">
        <v>53</v>
      </c>
      <c r="C42" s="157">
        <v>1</v>
      </c>
      <c r="D42" s="44" t="s">
        <v>39</v>
      </c>
      <c r="E42" s="46"/>
      <c r="F42" s="42">
        <f t="shared" si="4"/>
        <v>0</v>
      </c>
    </row>
    <row r="43" spans="1:6" s="4" customFormat="1" ht="33" customHeight="1" x14ac:dyDescent="0.25">
      <c r="A43" s="44">
        <v>2.12</v>
      </c>
      <c r="B43" s="45" t="s">
        <v>54</v>
      </c>
      <c r="C43" s="157">
        <v>1</v>
      </c>
      <c r="D43" s="44" t="s">
        <v>1</v>
      </c>
      <c r="E43" s="46"/>
      <c r="F43" s="42">
        <f t="shared" si="4"/>
        <v>0</v>
      </c>
    </row>
    <row r="44" spans="1:6" s="4" customFormat="1" ht="29.25" customHeight="1" x14ac:dyDescent="0.25">
      <c r="A44" s="44">
        <v>2.13</v>
      </c>
      <c r="B44" s="45" t="s">
        <v>55</v>
      </c>
      <c r="C44" s="157">
        <v>1</v>
      </c>
      <c r="D44" s="44" t="s">
        <v>1</v>
      </c>
      <c r="E44" s="46"/>
      <c r="F44" s="42">
        <f t="shared" si="4"/>
        <v>0</v>
      </c>
    </row>
    <row r="45" spans="1:6" s="4" customFormat="1" ht="20.25" customHeight="1" x14ac:dyDescent="0.25">
      <c r="A45" s="44">
        <v>2.14</v>
      </c>
      <c r="B45" s="45" t="s">
        <v>56</v>
      </c>
      <c r="C45" s="157">
        <v>1</v>
      </c>
      <c r="D45" s="44" t="s">
        <v>1</v>
      </c>
      <c r="E45" s="46"/>
      <c r="F45" s="42">
        <f t="shared" si="4"/>
        <v>0</v>
      </c>
    </row>
    <row r="46" spans="1:6" s="4" customFormat="1" x14ac:dyDescent="0.25">
      <c r="A46" s="44"/>
      <c r="B46" s="45"/>
      <c r="C46" s="157"/>
      <c r="D46" s="44"/>
      <c r="E46" s="46"/>
      <c r="F46" s="46"/>
    </row>
    <row r="47" spans="1:6" s="4" customFormat="1" ht="25.5" customHeight="1" x14ac:dyDescent="0.25">
      <c r="A47" s="35">
        <v>3</v>
      </c>
      <c r="B47" s="159" t="s">
        <v>57</v>
      </c>
      <c r="C47" s="168"/>
      <c r="D47" s="37"/>
      <c r="E47" s="47"/>
      <c r="F47" s="39">
        <f>SUM(F48:F50)</f>
        <v>0</v>
      </c>
    </row>
    <row r="48" spans="1:6" s="4" customFormat="1" ht="43.5" customHeight="1" x14ac:dyDescent="0.25">
      <c r="A48" s="40">
        <v>3.01</v>
      </c>
      <c r="B48" s="41" t="s">
        <v>58</v>
      </c>
      <c r="C48" s="169">
        <v>3.5</v>
      </c>
      <c r="D48" s="40" t="s">
        <v>5</v>
      </c>
      <c r="E48" s="42"/>
      <c r="F48" s="42">
        <f>C48*E48</f>
        <v>0</v>
      </c>
    </row>
    <row r="49" spans="1:8" s="4" customFormat="1" ht="30" x14ac:dyDescent="0.25">
      <c r="A49" s="40">
        <v>3.02</v>
      </c>
      <c r="B49" s="41" t="s">
        <v>59</v>
      </c>
      <c r="C49" s="169">
        <v>1</v>
      </c>
      <c r="D49" s="40" t="s">
        <v>1</v>
      </c>
      <c r="E49" s="42"/>
      <c r="F49" s="42">
        <f>C49*E49</f>
        <v>0</v>
      </c>
    </row>
    <row r="50" spans="1:8" s="4" customFormat="1" ht="30" x14ac:dyDescent="0.25">
      <c r="A50" s="40">
        <v>3.03</v>
      </c>
      <c r="B50" s="41" t="s">
        <v>60</v>
      </c>
      <c r="C50" s="169">
        <v>1</v>
      </c>
      <c r="D50" s="40" t="s">
        <v>1</v>
      </c>
      <c r="E50" s="42"/>
      <c r="F50" s="42">
        <f>C50*E50</f>
        <v>0</v>
      </c>
    </row>
    <row r="51" spans="1:8" s="4" customFormat="1" x14ac:dyDescent="0.25">
      <c r="A51" s="44"/>
      <c r="B51" s="45"/>
      <c r="C51" s="157"/>
      <c r="D51" s="44"/>
      <c r="E51" s="46"/>
      <c r="F51" s="46"/>
    </row>
    <row r="52" spans="1:8" s="4" customFormat="1" ht="15.75" x14ac:dyDescent="0.25">
      <c r="A52" s="35">
        <v>4</v>
      </c>
      <c r="B52" s="36" t="s">
        <v>61</v>
      </c>
      <c r="C52" s="168"/>
      <c r="D52" s="37"/>
      <c r="E52" s="47"/>
      <c r="F52" s="39">
        <f>SUM(F53:F63)</f>
        <v>0</v>
      </c>
    </row>
    <row r="53" spans="1:8" s="4" customFormat="1" ht="15.75" customHeight="1" x14ac:dyDescent="0.25">
      <c r="A53" s="80">
        <v>4.01</v>
      </c>
      <c r="B53" s="41" t="s">
        <v>62</v>
      </c>
      <c r="C53" s="171">
        <v>2.25</v>
      </c>
      <c r="D53" s="40" t="s">
        <v>5</v>
      </c>
      <c r="E53" s="42"/>
      <c r="F53" s="42">
        <f>C53*E53</f>
        <v>0</v>
      </c>
      <c r="H53" s="53"/>
    </row>
    <row r="54" spans="1:8" s="4" customFormat="1" ht="48.75" customHeight="1" x14ac:dyDescent="0.25">
      <c r="A54" s="40">
        <v>4.0199999999999996</v>
      </c>
      <c r="B54" s="41" t="s">
        <v>58</v>
      </c>
      <c r="C54" s="171">
        <v>1.5</v>
      </c>
      <c r="D54" s="40" t="s">
        <v>5</v>
      </c>
      <c r="E54" s="42"/>
      <c r="F54" s="42">
        <f>C54*E54</f>
        <v>0</v>
      </c>
      <c r="H54" s="53"/>
    </row>
    <row r="55" spans="1:8" s="4" customFormat="1" ht="48" customHeight="1" x14ac:dyDescent="0.25">
      <c r="A55" s="80">
        <v>4.03</v>
      </c>
      <c r="B55" s="41" t="s">
        <v>43</v>
      </c>
      <c r="C55" s="171">
        <v>9.25</v>
      </c>
      <c r="D55" s="40" t="s">
        <v>41</v>
      </c>
      <c r="E55" s="42"/>
      <c r="F55" s="42">
        <f>C55*E55</f>
        <v>0</v>
      </c>
      <c r="H55" s="53"/>
    </row>
    <row r="56" spans="1:8" s="4" customFormat="1" ht="45" x14ac:dyDescent="0.25">
      <c r="A56" s="40">
        <v>4.04</v>
      </c>
      <c r="B56" s="41" t="s">
        <v>63</v>
      </c>
      <c r="C56" s="171">
        <v>9.25</v>
      </c>
      <c r="D56" s="40" t="s">
        <v>41</v>
      </c>
      <c r="E56" s="42"/>
      <c r="F56" s="42">
        <f>C56*E56</f>
        <v>0</v>
      </c>
      <c r="H56" s="53"/>
    </row>
    <row r="57" spans="1:8" s="4" customFormat="1" ht="45" x14ac:dyDescent="0.25">
      <c r="A57" s="44">
        <v>4.05</v>
      </c>
      <c r="B57" s="45" t="s">
        <v>64</v>
      </c>
      <c r="C57" s="172">
        <v>1.97</v>
      </c>
      <c r="D57" s="44" t="s">
        <v>5</v>
      </c>
      <c r="E57" s="46"/>
      <c r="F57" s="42">
        <f t="shared" ref="F57:F63" si="5">C57*E57</f>
        <v>0</v>
      </c>
      <c r="H57" s="56"/>
    </row>
    <row r="58" spans="1:8" s="4" customFormat="1" ht="45" x14ac:dyDescent="0.25">
      <c r="A58" s="44">
        <v>4.0599999999999996</v>
      </c>
      <c r="B58" s="45" t="s">
        <v>65</v>
      </c>
      <c r="C58" s="172">
        <v>1</v>
      </c>
      <c r="D58" s="44" t="s">
        <v>1</v>
      </c>
      <c r="E58" s="46"/>
      <c r="F58" s="42">
        <f t="shared" si="5"/>
        <v>0</v>
      </c>
      <c r="H58" s="56"/>
    </row>
    <row r="59" spans="1:8" s="4" customFormat="1" ht="30" x14ac:dyDescent="0.25">
      <c r="A59" s="44">
        <v>4.07</v>
      </c>
      <c r="B59" s="45" t="s">
        <v>66</v>
      </c>
      <c r="C59" s="172">
        <v>1</v>
      </c>
      <c r="D59" s="44" t="s">
        <v>1</v>
      </c>
      <c r="E59" s="46"/>
      <c r="F59" s="42">
        <f t="shared" si="5"/>
        <v>0</v>
      </c>
      <c r="H59" s="56"/>
    </row>
    <row r="60" spans="1:8" s="4" customFormat="1" x14ac:dyDescent="0.25">
      <c r="A60" s="44">
        <v>4.08</v>
      </c>
      <c r="B60" s="45" t="s">
        <v>67</v>
      </c>
      <c r="C60" s="172">
        <v>1</v>
      </c>
      <c r="D60" s="44" t="s">
        <v>39</v>
      </c>
      <c r="E60" s="46"/>
      <c r="F60" s="42">
        <f t="shared" si="5"/>
        <v>0</v>
      </c>
      <c r="H60" s="56"/>
    </row>
    <row r="61" spans="1:8" s="4" customFormat="1" ht="30" x14ac:dyDescent="0.25">
      <c r="A61" s="44">
        <v>4.09</v>
      </c>
      <c r="B61" s="45" t="s">
        <v>68</v>
      </c>
      <c r="C61" s="172">
        <v>7.02</v>
      </c>
      <c r="D61" s="44" t="s">
        <v>5</v>
      </c>
      <c r="E61" s="46"/>
      <c r="F61" s="42">
        <f t="shared" si="5"/>
        <v>0</v>
      </c>
      <c r="H61" s="56"/>
    </row>
    <row r="62" spans="1:8" s="4" customFormat="1" x14ac:dyDescent="0.25">
      <c r="A62" s="157">
        <v>4.0999999999999996</v>
      </c>
      <c r="B62" s="45" t="s">
        <v>69</v>
      </c>
      <c r="C62" s="172">
        <v>37.47</v>
      </c>
      <c r="D62" s="44" t="s">
        <v>5</v>
      </c>
      <c r="E62" s="46"/>
      <c r="F62" s="42">
        <f t="shared" si="5"/>
        <v>0</v>
      </c>
      <c r="H62" s="56"/>
    </row>
    <row r="63" spans="1:8" s="4" customFormat="1" x14ac:dyDescent="0.25">
      <c r="A63" s="44">
        <v>4.1100000000000003</v>
      </c>
      <c r="B63" s="45" t="s">
        <v>52</v>
      </c>
      <c r="C63" s="172">
        <v>21.52</v>
      </c>
      <c r="D63" s="44" t="s">
        <v>3</v>
      </c>
      <c r="E63" s="46"/>
      <c r="F63" s="42">
        <f t="shared" si="5"/>
        <v>0</v>
      </c>
      <c r="H63" s="56"/>
    </row>
    <row r="64" spans="1:8" s="4" customFormat="1" x14ac:dyDescent="0.25">
      <c r="A64" s="44"/>
      <c r="B64" s="45"/>
      <c r="C64" s="172"/>
      <c r="D64" s="44"/>
      <c r="E64" s="46"/>
      <c r="F64" s="46"/>
      <c r="H64" s="71"/>
    </row>
    <row r="65" spans="1:6" s="4" customFormat="1" ht="15.75" x14ac:dyDescent="0.25">
      <c r="A65" s="35">
        <v>5</v>
      </c>
      <c r="B65" s="36" t="s">
        <v>70</v>
      </c>
      <c r="C65" s="169"/>
      <c r="D65" s="40"/>
      <c r="E65" s="42"/>
      <c r="F65" s="39">
        <f>SUM(F66:F68)</f>
        <v>0</v>
      </c>
    </row>
    <row r="66" spans="1:6" s="4" customFormat="1" ht="45.75" customHeight="1" x14ac:dyDescent="0.25">
      <c r="A66" s="80">
        <v>5.01</v>
      </c>
      <c r="B66" s="52" t="s">
        <v>71</v>
      </c>
      <c r="C66" s="160">
        <v>9.1199999999999992</v>
      </c>
      <c r="D66" s="40" t="s">
        <v>5</v>
      </c>
      <c r="E66" s="53"/>
      <c r="F66" s="53">
        <f>C66*E66</f>
        <v>0</v>
      </c>
    </row>
    <row r="67" spans="1:6" s="4" customFormat="1" ht="36.75" customHeight="1" x14ac:dyDescent="0.25">
      <c r="A67" s="81">
        <v>5.0199999999999996</v>
      </c>
      <c r="B67" s="134" t="s">
        <v>72</v>
      </c>
      <c r="C67" s="173">
        <v>1</v>
      </c>
      <c r="D67" s="44" t="s">
        <v>1</v>
      </c>
      <c r="E67" s="56"/>
      <c r="F67" s="53">
        <f t="shared" ref="F67:F68" si="6">C67*E67</f>
        <v>0</v>
      </c>
    </row>
    <row r="68" spans="1:6" s="4" customFormat="1" ht="24.75" customHeight="1" x14ac:dyDescent="0.25">
      <c r="A68" s="81">
        <v>5.03</v>
      </c>
      <c r="B68" s="134" t="s">
        <v>73</v>
      </c>
      <c r="C68" s="173">
        <v>7.3</v>
      </c>
      <c r="D68" s="44" t="s">
        <v>3</v>
      </c>
      <c r="E68" s="56"/>
      <c r="F68" s="53">
        <f t="shared" si="6"/>
        <v>0</v>
      </c>
    </row>
    <row r="69" spans="1:6" s="4" customFormat="1" x14ac:dyDescent="0.25">
      <c r="A69" s="44"/>
      <c r="B69" s="45"/>
      <c r="C69" s="157"/>
      <c r="D69" s="44"/>
      <c r="E69" s="46"/>
      <c r="F69" s="46"/>
    </row>
    <row r="70" spans="1:6" s="4" customFormat="1" ht="15.75" x14ac:dyDescent="0.25">
      <c r="A70" s="35">
        <v>6</v>
      </c>
      <c r="B70" s="159" t="s">
        <v>74</v>
      </c>
      <c r="C70" s="168"/>
      <c r="D70" s="37"/>
      <c r="E70" s="47"/>
      <c r="F70" s="39">
        <f>SUM(F71:F71)</f>
        <v>0</v>
      </c>
    </row>
    <row r="71" spans="1:6" s="4" customFormat="1" x14ac:dyDescent="0.25">
      <c r="A71" s="40">
        <v>6.01</v>
      </c>
      <c r="B71" s="41" t="s">
        <v>75</v>
      </c>
      <c r="C71" s="169">
        <v>1</v>
      </c>
      <c r="D71" s="40" t="s">
        <v>1</v>
      </c>
      <c r="E71" s="42"/>
      <c r="F71" s="42">
        <f>C71*E71</f>
        <v>0</v>
      </c>
    </row>
    <row r="72" spans="1:6" s="4" customFormat="1" x14ac:dyDescent="0.25">
      <c r="A72" s="81"/>
      <c r="B72" s="45"/>
      <c r="C72" s="157"/>
      <c r="D72" s="44"/>
      <c r="E72" s="46"/>
      <c r="F72" s="46"/>
    </row>
    <row r="73" spans="1:6" s="13" customFormat="1" ht="15.75" x14ac:dyDescent="0.2">
      <c r="A73" s="35">
        <v>7</v>
      </c>
      <c r="B73" s="36" t="s">
        <v>76</v>
      </c>
      <c r="C73" s="169"/>
      <c r="E73" s="42"/>
      <c r="F73" s="39">
        <f>SUM(F74:F76)</f>
        <v>0</v>
      </c>
    </row>
    <row r="74" spans="1:6" s="13" customFormat="1" x14ac:dyDescent="0.2">
      <c r="A74" s="40">
        <v>7.01</v>
      </c>
      <c r="B74" s="191" t="s">
        <v>77</v>
      </c>
      <c r="C74" s="160">
        <v>195.96</v>
      </c>
      <c r="D74" s="40" t="s">
        <v>5</v>
      </c>
      <c r="E74" s="51"/>
      <c r="F74" s="51">
        <f t="shared" ref="F74:F76" si="7">C74*E74</f>
        <v>0</v>
      </c>
    </row>
    <row r="75" spans="1:6" s="13" customFormat="1" ht="30" x14ac:dyDescent="0.2">
      <c r="A75" s="86">
        <v>7.02</v>
      </c>
      <c r="B75" s="191" t="s">
        <v>78</v>
      </c>
      <c r="C75" s="160">
        <v>1</v>
      </c>
      <c r="D75" s="20" t="s">
        <v>39</v>
      </c>
      <c r="E75" s="51"/>
      <c r="F75" s="51">
        <f t="shared" si="7"/>
        <v>0</v>
      </c>
    </row>
    <row r="76" spans="1:6" s="13" customFormat="1" ht="45" x14ac:dyDescent="0.2">
      <c r="A76" s="40">
        <v>7.03</v>
      </c>
      <c r="B76" s="191" t="s">
        <v>79</v>
      </c>
      <c r="C76" s="160">
        <v>195.96</v>
      </c>
      <c r="D76" s="20" t="s">
        <v>5</v>
      </c>
      <c r="E76" s="51"/>
      <c r="F76" s="51">
        <f t="shared" si="7"/>
        <v>0</v>
      </c>
    </row>
    <row r="77" spans="1:6" s="4" customFormat="1" x14ac:dyDescent="0.25">
      <c r="A77" s="44"/>
      <c r="B77" s="45"/>
      <c r="C77" s="157"/>
      <c r="D77" s="44"/>
      <c r="E77" s="46"/>
      <c r="F77" s="46"/>
    </row>
    <row r="78" spans="1:6" s="13" customFormat="1" ht="15.75" x14ac:dyDescent="0.2">
      <c r="A78" s="35">
        <v>8</v>
      </c>
      <c r="B78" s="36" t="s">
        <v>80</v>
      </c>
      <c r="C78" s="169"/>
      <c r="D78" s="40"/>
      <c r="E78" s="42"/>
      <c r="F78" s="39">
        <f>SUM(F79:F81)</f>
        <v>0</v>
      </c>
    </row>
    <row r="79" spans="1:6" s="13" customFormat="1" ht="45" x14ac:dyDescent="0.2">
      <c r="A79" s="86">
        <v>8.01</v>
      </c>
      <c r="B79" s="191" t="s">
        <v>81</v>
      </c>
      <c r="C79" s="160">
        <v>3.3</v>
      </c>
      <c r="D79" s="20" t="s">
        <v>3</v>
      </c>
      <c r="E79" s="51"/>
      <c r="F79" s="51">
        <f t="shared" ref="F79" si="8">C79*E79</f>
        <v>0</v>
      </c>
    </row>
    <row r="80" spans="1:6" s="13" customFormat="1" ht="30" customHeight="1" x14ac:dyDescent="0.2">
      <c r="A80" s="126">
        <v>8.02</v>
      </c>
      <c r="B80" s="87" t="s">
        <v>82</v>
      </c>
      <c r="C80" s="160">
        <v>2.2000000000000002</v>
      </c>
      <c r="D80" s="20" t="s">
        <v>5</v>
      </c>
      <c r="E80" s="51"/>
      <c r="F80" s="51">
        <f t="shared" ref="F80:F81" si="9">C80*E80</f>
        <v>0</v>
      </c>
    </row>
    <row r="81" spans="1:7" s="13" customFormat="1" ht="30" x14ac:dyDescent="0.2">
      <c r="A81" s="86">
        <v>8.0299999999999994</v>
      </c>
      <c r="B81" s="191" t="s">
        <v>83</v>
      </c>
      <c r="C81" s="160">
        <v>1</v>
      </c>
      <c r="D81" s="20" t="s">
        <v>39</v>
      </c>
      <c r="E81" s="51"/>
      <c r="F81" s="51">
        <f t="shared" si="9"/>
        <v>0</v>
      </c>
    </row>
    <row r="82" spans="1:7" s="13" customFormat="1" x14ac:dyDescent="0.2">
      <c r="A82" s="89"/>
      <c r="B82" s="19"/>
      <c r="C82" s="173"/>
      <c r="D82" s="18"/>
      <c r="E82" s="55"/>
      <c r="F82" s="55"/>
    </row>
    <row r="83" spans="1:7" s="4" customFormat="1" ht="15.75" x14ac:dyDescent="0.25">
      <c r="A83" s="35">
        <v>9</v>
      </c>
      <c r="B83" s="36" t="s">
        <v>84</v>
      </c>
      <c r="C83" s="169"/>
      <c r="D83" s="40"/>
      <c r="E83" s="42"/>
      <c r="F83" s="39">
        <f>SUM(F84:F92)</f>
        <v>0</v>
      </c>
    </row>
    <row r="84" spans="1:7" s="4" customFormat="1" ht="42.75" customHeight="1" x14ac:dyDescent="0.25">
      <c r="A84" s="40">
        <v>9.01</v>
      </c>
      <c r="B84" s="41" t="s">
        <v>85</v>
      </c>
      <c r="C84" s="169">
        <v>450.7</v>
      </c>
      <c r="D84" s="40" t="s">
        <v>5</v>
      </c>
      <c r="E84" s="42"/>
      <c r="F84" s="42">
        <f t="shared" ref="F84" si="10">C84*E84</f>
        <v>0</v>
      </c>
    </row>
    <row r="85" spans="1:7" s="4" customFormat="1" ht="42" customHeight="1" x14ac:dyDescent="0.25">
      <c r="A85" s="40">
        <v>9.02</v>
      </c>
      <c r="B85" s="41" t="s">
        <v>86</v>
      </c>
      <c r="C85" s="169">
        <v>450.7</v>
      </c>
      <c r="D85" s="40" t="s">
        <v>3</v>
      </c>
      <c r="E85" s="42"/>
      <c r="F85" s="42">
        <f>C85*E85</f>
        <v>0</v>
      </c>
    </row>
    <row r="86" spans="1:7" s="4" customFormat="1" ht="42" customHeight="1" x14ac:dyDescent="0.25">
      <c r="A86" s="40">
        <v>9.0299999999999994</v>
      </c>
      <c r="B86" s="41" t="s">
        <v>87</v>
      </c>
      <c r="C86" s="169">
        <v>1423.2</v>
      </c>
      <c r="D86" s="40" t="s">
        <v>5</v>
      </c>
      <c r="E86" s="42"/>
      <c r="F86" s="42">
        <f>C86*E86</f>
        <v>0</v>
      </c>
    </row>
    <row r="87" spans="1:7" s="4" customFormat="1" ht="42.75" customHeight="1" x14ac:dyDescent="0.25">
      <c r="A87" s="40">
        <v>9.0399999999999991</v>
      </c>
      <c r="B87" s="41" t="s">
        <v>88</v>
      </c>
      <c r="C87" s="169">
        <v>1025.3</v>
      </c>
      <c r="D87" s="40" t="s">
        <v>5</v>
      </c>
      <c r="E87" s="42"/>
      <c r="F87" s="42">
        <f>C87*E87</f>
        <v>0</v>
      </c>
    </row>
    <row r="88" spans="1:7" s="4" customFormat="1" ht="42.75" customHeight="1" x14ac:dyDescent="0.25">
      <c r="A88" s="40">
        <v>9.0500000000000007</v>
      </c>
      <c r="B88" s="41" t="s">
        <v>89</v>
      </c>
      <c r="C88" s="169">
        <v>1284</v>
      </c>
      <c r="D88" s="40" t="s">
        <v>5</v>
      </c>
      <c r="E88" s="42"/>
      <c r="F88" s="42">
        <f t="shared" ref="F88:F96" si="11">C88*E88</f>
        <v>0</v>
      </c>
    </row>
    <row r="89" spans="1:7" s="4" customFormat="1" ht="28.15" customHeight="1" x14ac:dyDescent="0.25">
      <c r="A89" s="40">
        <v>9.06</v>
      </c>
      <c r="B89" s="41" t="s">
        <v>90</v>
      </c>
      <c r="C89" s="157">
        <v>27</v>
      </c>
      <c r="D89" s="44" t="s">
        <v>1</v>
      </c>
      <c r="E89" s="46"/>
      <c r="F89" s="46">
        <f t="shared" si="11"/>
        <v>0</v>
      </c>
    </row>
    <row r="90" spans="1:7" s="4" customFormat="1" ht="28.15" customHeight="1" x14ac:dyDescent="0.25">
      <c r="A90" s="40">
        <v>9.07</v>
      </c>
      <c r="B90" s="41" t="s">
        <v>91</v>
      </c>
      <c r="C90" s="157">
        <v>96.58</v>
      </c>
      <c r="D90" s="44" t="s">
        <v>5</v>
      </c>
      <c r="E90" s="46"/>
      <c r="F90" s="46">
        <f t="shared" si="11"/>
        <v>0</v>
      </c>
    </row>
    <row r="91" spans="1:7" s="4" customFormat="1" ht="28.15" customHeight="1" x14ac:dyDescent="0.25">
      <c r="A91" s="40">
        <v>9.08</v>
      </c>
      <c r="B91" s="41" t="s">
        <v>92</v>
      </c>
      <c r="C91" s="157">
        <v>9</v>
      </c>
      <c r="D91" s="44" t="s">
        <v>1</v>
      </c>
      <c r="E91" s="46"/>
      <c r="F91" s="46">
        <f t="shared" si="11"/>
        <v>0</v>
      </c>
    </row>
    <row r="92" spans="1:7" s="4" customFormat="1" ht="28.15" customHeight="1" x14ac:dyDescent="0.25">
      <c r="A92" s="40">
        <v>9.09</v>
      </c>
      <c r="B92" s="41" t="s">
        <v>93</v>
      </c>
      <c r="C92" s="157">
        <v>216.56</v>
      </c>
      <c r="D92" s="44" t="s">
        <v>5</v>
      </c>
      <c r="E92" s="46"/>
      <c r="F92" s="46">
        <f t="shared" si="11"/>
        <v>0</v>
      </c>
    </row>
    <row r="93" spans="1:7" s="4" customFormat="1" ht="15" customHeight="1" x14ac:dyDescent="0.25">
      <c r="A93" s="40"/>
      <c r="B93" s="41"/>
      <c r="C93" s="157"/>
      <c r="D93" s="44"/>
      <c r="E93" s="46"/>
      <c r="F93" s="46"/>
    </row>
    <row r="94" spans="1:7" s="4" customFormat="1" ht="42.75" customHeight="1" x14ac:dyDescent="0.25">
      <c r="A94" s="35">
        <v>10</v>
      </c>
      <c r="B94" s="36" t="s">
        <v>94</v>
      </c>
      <c r="C94" s="169"/>
      <c r="D94" s="40"/>
      <c r="E94" s="42"/>
      <c r="F94" s="39">
        <f>SUM(F95:F96)</f>
        <v>0</v>
      </c>
    </row>
    <row r="95" spans="1:7" s="41" customFormat="1" ht="29.25" customHeight="1" x14ac:dyDescent="0.25">
      <c r="A95" s="40">
        <v>10.01</v>
      </c>
      <c r="B95" s="41" t="s">
        <v>95</v>
      </c>
      <c r="C95" s="169">
        <v>3</v>
      </c>
      <c r="D95" s="40" t="s">
        <v>1</v>
      </c>
      <c r="E95" s="42"/>
      <c r="F95" s="42">
        <f>C95*E95</f>
        <v>0</v>
      </c>
      <c r="G95" s="82"/>
    </row>
    <row r="96" spans="1:7" s="41" customFormat="1" ht="55.5" customHeight="1" x14ac:dyDescent="0.25">
      <c r="A96" s="40">
        <v>10.02</v>
      </c>
      <c r="B96" s="41" t="s">
        <v>96</v>
      </c>
      <c r="C96" s="169">
        <v>3</v>
      </c>
      <c r="D96" s="40" t="s">
        <v>1</v>
      </c>
      <c r="E96" s="42"/>
      <c r="F96" s="42">
        <f t="shared" si="11"/>
        <v>0</v>
      </c>
      <c r="G96" s="82"/>
    </row>
    <row r="97" spans="1:12" s="41" customFormat="1" x14ac:dyDescent="0.25">
      <c r="A97" s="45"/>
      <c r="B97" s="45"/>
      <c r="C97" s="174"/>
      <c r="D97" s="45"/>
      <c r="E97" s="45"/>
      <c r="F97" s="45"/>
      <c r="G97" s="82"/>
    </row>
    <row r="98" spans="1:12" s="41" customFormat="1" ht="31.5" x14ac:dyDescent="0.25">
      <c r="A98" s="35">
        <v>11</v>
      </c>
      <c r="B98" s="36" t="s">
        <v>97</v>
      </c>
      <c r="C98" s="175"/>
      <c r="F98" s="39">
        <f>SUM(F99:F109)</f>
        <v>0</v>
      </c>
      <c r="G98" s="82"/>
    </row>
    <row r="99" spans="1:12" s="41" customFormat="1" x14ac:dyDescent="0.25">
      <c r="A99" s="40">
        <v>11.01</v>
      </c>
      <c r="B99" s="41" t="s">
        <v>98</v>
      </c>
      <c r="C99" s="169">
        <v>21.38</v>
      </c>
      <c r="D99" s="40" t="s">
        <v>5</v>
      </c>
      <c r="E99" s="42"/>
      <c r="F99" s="42">
        <f>C99*E99</f>
        <v>0</v>
      </c>
      <c r="G99" s="82"/>
      <c r="H99" s="42"/>
      <c r="I99" s="40"/>
    </row>
    <row r="100" spans="1:12" s="41" customFormat="1" ht="30" x14ac:dyDescent="0.25">
      <c r="A100" s="40">
        <v>11.02</v>
      </c>
      <c r="B100" s="41" t="s">
        <v>99</v>
      </c>
      <c r="C100" s="169">
        <v>1</v>
      </c>
      <c r="D100" s="40" t="s">
        <v>1</v>
      </c>
      <c r="E100" s="42"/>
      <c r="F100" s="42">
        <f>C100*E100</f>
        <v>0</v>
      </c>
      <c r="G100" s="82"/>
      <c r="I100" s="40"/>
    </row>
    <row r="101" spans="1:12" s="41" customFormat="1" ht="45" x14ac:dyDescent="0.25">
      <c r="A101" s="40">
        <v>11.03</v>
      </c>
      <c r="B101" s="41" t="s">
        <v>100</v>
      </c>
      <c r="C101" s="169">
        <v>1</v>
      </c>
      <c r="D101" s="40" t="s">
        <v>1</v>
      </c>
      <c r="E101" s="42"/>
      <c r="F101" s="42">
        <f>C101*E101</f>
        <v>0</v>
      </c>
      <c r="G101" s="82"/>
      <c r="H101" s="113"/>
      <c r="I101" s="127"/>
      <c r="J101" s="115"/>
      <c r="K101" s="116"/>
      <c r="L101" s="117"/>
    </row>
    <row r="102" spans="1:12" s="41" customFormat="1" x14ac:dyDescent="0.25">
      <c r="A102" s="40">
        <v>11.04</v>
      </c>
      <c r="B102" s="41" t="s">
        <v>101</v>
      </c>
      <c r="C102" s="169">
        <v>1</v>
      </c>
      <c r="D102" s="40" t="s">
        <v>1</v>
      </c>
      <c r="E102" s="42"/>
      <c r="F102" s="42">
        <f>C102*E102</f>
        <v>0</v>
      </c>
      <c r="G102" s="82"/>
      <c r="H102" s="113"/>
      <c r="I102" s="127"/>
      <c r="J102" s="115"/>
      <c r="K102" s="116"/>
      <c r="L102" s="117"/>
    </row>
    <row r="103" spans="1:12" s="41" customFormat="1" x14ac:dyDescent="0.2">
      <c r="A103" s="40">
        <v>11.05</v>
      </c>
      <c r="B103" s="41" t="s">
        <v>102</v>
      </c>
      <c r="C103" s="169">
        <v>20.22</v>
      </c>
      <c r="D103" s="40" t="s">
        <v>5</v>
      </c>
      <c r="E103" s="42"/>
      <c r="F103" s="42">
        <f>C103*E103</f>
        <v>0</v>
      </c>
      <c r="G103" s="82"/>
      <c r="H103" s="113"/>
      <c r="I103" s="114"/>
      <c r="J103" s="115"/>
      <c r="K103" s="116"/>
      <c r="L103" s="117"/>
    </row>
    <row r="104" spans="1:12" s="41" customFormat="1" x14ac:dyDescent="0.25">
      <c r="A104" s="40">
        <v>11.06</v>
      </c>
      <c r="B104" s="41" t="s">
        <v>103</v>
      </c>
      <c r="C104" s="169">
        <v>6.22</v>
      </c>
      <c r="D104" s="40" t="s">
        <v>5</v>
      </c>
      <c r="E104" s="42"/>
      <c r="F104" s="42">
        <f t="shared" ref="F104" si="12">C104*E104</f>
        <v>0</v>
      </c>
      <c r="G104" s="82"/>
      <c r="H104" s="113"/>
      <c r="I104" s="127"/>
      <c r="J104" s="115"/>
      <c r="K104" s="116"/>
      <c r="L104" s="117"/>
    </row>
    <row r="105" spans="1:12" s="13" customFormat="1" ht="45" x14ac:dyDescent="0.2">
      <c r="A105" s="40">
        <v>11.07</v>
      </c>
      <c r="B105" s="41" t="s">
        <v>104</v>
      </c>
      <c r="C105" s="169">
        <v>1</v>
      </c>
      <c r="D105" s="40" t="s">
        <v>39</v>
      </c>
      <c r="E105" s="42"/>
      <c r="F105" s="42">
        <f>C105*E105</f>
        <v>0</v>
      </c>
      <c r="H105" s="113"/>
      <c r="I105" s="114"/>
      <c r="J105" s="115"/>
      <c r="K105" s="116"/>
      <c r="L105" s="117"/>
    </row>
    <row r="106" spans="1:12" s="13" customFormat="1" x14ac:dyDescent="0.2">
      <c r="A106" s="40">
        <v>11.08</v>
      </c>
      <c r="B106" s="128" t="s">
        <v>105</v>
      </c>
      <c r="C106" s="176">
        <v>1</v>
      </c>
      <c r="D106" s="116" t="s">
        <v>1</v>
      </c>
      <c r="E106" s="117"/>
      <c r="F106" s="42">
        <f>C106*E106</f>
        <v>0</v>
      </c>
      <c r="G106" s="133"/>
      <c r="H106" s="113"/>
      <c r="I106" s="114"/>
      <c r="J106" s="115"/>
      <c r="K106" s="116"/>
      <c r="L106" s="117"/>
    </row>
    <row r="107" spans="1:12" s="13" customFormat="1" ht="30" x14ac:dyDescent="0.2">
      <c r="A107" s="44">
        <v>11.09</v>
      </c>
      <c r="B107" s="132" t="s">
        <v>106</v>
      </c>
      <c r="C107" s="177">
        <v>1</v>
      </c>
      <c r="D107" s="121" t="s">
        <v>39</v>
      </c>
      <c r="E107" s="122"/>
      <c r="F107" s="42">
        <f t="shared" ref="F107:F109" si="13">C107*E107</f>
        <v>0</v>
      </c>
      <c r="G107" s="192"/>
      <c r="H107" s="113"/>
      <c r="I107" s="114"/>
      <c r="J107" s="115"/>
      <c r="K107" s="116"/>
      <c r="L107" s="117"/>
    </row>
    <row r="108" spans="1:12" s="13" customFormat="1" ht="30" x14ac:dyDescent="0.2">
      <c r="A108" s="157">
        <v>11.1</v>
      </c>
      <c r="B108" s="132" t="s">
        <v>107</v>
      </c>
      <c r="C108" s="177">
        <v>3</v>
      </c>
      <c r="D108" s="121" t="s">
        <v>1</v>
      </c>
      <c r="E108" s="122"/>
      <c r="F108" s="42">
        <f t="shared" si="13"/>
        <v>0</v>
      </c>
      <c r="G108" s="192"/>
      <c r="H108" s="113"/>
      <c r="I108" s="114"/>
      <c r="J108" s="115"/>
      <c r="K108" s="116"/>
      <c r="L108" s="117"/>
    </row>
    <row r="109" spans="1:12" s="13" customFormat="1" ht="50.25" customHeight="1" x14ac:dyDescent="0.2">
      <c r="A109" s="44">
        <v>11.11</v>
      </c>
      <c r="B109" s="132" t="s">
        <v>108</v>
      </c>
      <c r="C109" s="177">
        <v>34</v>
      </c>
      <c r="D109" s="121" t="s">
        <v>5</v>
      </c>
      <c r="E109" s="122"/>
      <c r="F109" s="42">
        <f t="shared" si="13"/>
        <v>0</v>
      </c>
      <c r="G109" s="192"/>
      <c r="H109" s="113"/>
      <c r="I109" s="114"/>
      <c r="J109" s="115"/>
      <c r="K109" s="116"/>
      <c r="L109" s="117"/>
    </row>
    <row r="110" spans="1:12" s="13" customFormat="1" x14ac:dyDescent="0.2">
      <c r="A110" s="44"/>
      <c r="B110" s="132"/>
      <c r="C110" s="177"/>
      <c r="D110" s="121"/>
      <c r="E110" s="122"/>
      <c r="F110" s="46"/>
      <c r="H110" s="113"/>
      <c r="I110" s="114"/>
      <c r="J110" s="115"/>
      <c r="K110" s="116"/>
      <c r="L110" s="117"/>
    </row>
    <row r="111" spans="1:12" s="13" customFormat="1" ht="36" customHeight="1" x14ac:dyDescent="0.2">
      <c r="A111" s="35">
        <v>12</v>
      </c>
      <c r="B111" s="36" t="s">
        <v>109</v>
      </c>
      <c r="C111" s="168"/>
      <c r="D111" s="37"/>
      <c r="E111" s="47"/>
      <c r="F111" s="39">
        <f>SUM(F112:F134)</f>
        <v>0</v>
      </c>
      <c r="H111" s="113"/>
      <c r="I111" s="114"/>
      <c r="J111" s="115"/>
      <c r="K111" s="116"/>
      <c r="L111" s="117"/>
    </row>
    <row r="112" spans="1:12" s="4" customFormat="1" ht="94.5" customHeight="1" x14ac:dyDescent="0.25">
      <c r="A112" s="40">
        <v>12.01</v>
      </c>
      <c r="B112" s="54" t="s">
        <v>110</v>
      </c>
      <c r="C112" s="160">
        <v>1</v>
      </c>
      <c r="D112" s="20" t="s">
        <v>1</v>
      </c>
      <c r="E112" s="53"/>
      <c r="F112" s="53">
        <f t="shared" ref="F112:F118" si="14">C112*E112</f>
        <v>0</v>
      </c>
      <c r="H112" s="113"/>
      <c r="I112" s="114"/>
      <c r="J112" s="115"/>
      <c r="K112" s="116"/>
      <c r="L112" s="117"/>
    </row>
    <row r="113" spans="1:12" s="4" customFormat="1" ht="25.5" customHeight="1" x14ac:dyDescent="0.25">
      <c r="A113" s="40">
        <v>12.02</v>
      </c>
      <c r="B113" s="54" t="s">
        <v>111</v>
      </c>
      <c r="C113" s="160">
        <v>2.6</v>
      </c>
      <c r="D113" s="20" t="s">
        <v>42</v>
      </c>
      <c r="E113" s="53"/>
      <c r="F113" s="53">
        <f t="shared" si="14"/>
        <v>0</v>
      </c>
      <c r="G113" s="88"/>
      <c r="H113" s="113"/>
      <c r="I113" s="114"/>
      <c r="J113" s="115"/>
      <c r="K113" s="116"/>
      <c r="L113" s="117"/>
    </row>
    <row r="114" spans="1:12" s="4" customFormat="1" ht="15.75" x14ac:dyDescent="0.25">
      <c r="A114" s="40">
        <v>12.03</v>
      </c>
      <c r="B114" s="114" t="s">
        <v>112</v>
      </c>
      <c r="C114" s="176">
        <v>16.809999999999999</v>
      </c>
      <c r="D114" s="116" t="s">
        <v>5</v>
      </c>
      <c r="E114" s="117"/>
      <c r="F114" s="53">
        <f>C114*E114</f>
        <v>0</v>
      </c>
      <c r="G114" s="88"/>
      <c r="H114" s="113"/>
      <c r="I114" s="114"/>
      <c r="J114" s="115"/>
      <c r="K114" s="116"/>
      <c r="L114" s="117"/>
    </row>
    <row r="115" spans="1:12" s="4" customFormat="1" ht="20.25" customHeight="1" x14ac:dyDescent="0.25">
      <c r="A115" s="40">
        <v>12.04</v>
      </c>
      <c r="B115" s="127" t="s">
        <v>113</v>
      </c>
      <c r="C115" s="176">
        <v>31.08</v>
      </c>
      <c r="D115" s="116" t="s">
        <v>5</v>
      </c>
      <c r="E115" s="117"/>
      <c r="F115" s="53">
        <f t="shared" si="14"/>
        <v>0</v>
      </c>
      <c r="G115" s="88"/>
      <c r="H115" s="113"/>
      <c r="I115" s="127"/>
      <c r="J115" s="115"/>
      <c r="K115" s="116"/>
      <c r="L115" s="117"/>
    </row>
    <row r="116" spans="1:12" s="4" customFormat="1" ht="15.75" x14ac:dyDescent="0.25">
      <c r="A116" s="40">
        <v>12.05</v>
      </c>
      <c r="B116" s="114" t="s">
        <v>114</v>
      </c>
      <c r="C116" s="176">
        <v>2</v>
      </c>
      <c r="D116" s="116" t="s">
        <v>1</v>
      </c>
      <c r="E116" s="117"/>
      <c r="F116" s="53">
        <f t="shared" si="14"/>
        <v>0</v>
      </c>
      <c r="G116" s="88"/>
      <c r="H116" s="113"/>
      <c r="I116" s="114"/>
      <c r="J116" s="115"/>
      <c r="K116" s="116"/>
      <c r="L116" s="117"/>
    </row>
    <row r="117" spans="1:12" s="4" customFormat="1" ht="30.75" x14ac:dyDescent="0.25">
      <c r="A117" s="40">
        <v>12.06</v>
      </c>
      <c r="B117" s="114" t="s">
        <v>115</v>
      </c>
      <c r="C117" s="176">
        <v>1</v>
      </c>
      <c r="D117" s="116" t="s">
        <v>39</v>
      </c>
      <c r="E117" s="117"/>
      <c r="F117" s="53">
        <f t="shared" ref="F117" si="15">C117*E117</f>
        <v>0</v>
      </c>
      <c r="G117" s="88"/>
      <c r="H117" s="113"/>
      <c r="I117" s="114"/>
      <c r="J117" s="115"/>
      <c r="K117" s="116"/>
      <c r="L117" s="117"/>
    </row>
    <row r="118" spans="1:12" s="4" customFormat="1" ht="15.75" x14ac:dyDescent="0.25">
      <c r="A118" s="40">
        <v>12.07</v>
      </c>
      <c r="B118" s="114" t="s">
        <v>116</v>
      </c>
      <c r="C118" s="176">
        <v>2</v>
      </c>
      <c r="D118" s="116" t="s">
        <v>1</v>
      </c>
      <c r="E118" s="117"/>
      <c r="F118" s="53">
        <f t="shared" si="14"/>
        <v>0</v>
      </c>
      <c r="G118" s="88"/>
      <c r="H118" s="113"/>
      <c r="I118" s="114"/>
      <c r="J118" s="115"/>
      <c r="K118" s="116"/>
      <c r="L118" s="117"/>
    </row>
    <row r="119" spans="1:12" s="4" customFormat="1" ht="30.75" x14ac:dyDescent="0.25">
      <c r="A119" s="40">
        <v>12.08</v>
      </c>
      <c r="B119" s="114" t="s">
        <v>117</v>
      </c>
      <c r="C119" s="176">
        <v>2</v>
      </c>
      <c r="D119" s="116" t="s">
        <v>1</v>
      </c>
      <c r="E119" s="117"/>
      <c r="F119" s="53">
        <f t="shared" ref="F119:F134" si="16">C119*E119</f>
        <v>0</v>
      </c>
      <c r="G119" s="88"/>
      <c r="H119" s="113"/>
      <c r="I119" s="114"/>
      <c r="J119" s="115"/>
      <c r="K119" s="116"/>
      <c r="L119" s="117"/>
    </row>
    <row r="120" spans="1:12" s="4" customFormat="1" ht="30.75" x14ac:dyDescent="0.25">
      <c r="A120" s="40">
        <v>12.09</v>
      </c>
      <c r="B120" s="114" t="s">
        <v>118</v>
      </c>
      <c r="C120" s="176">
        <v>12.92</v>
      </c>
      <c r="D120" s="116" t="s">
        <v>5</v>
      </c>
      <c r="E120" s="117"/>
      <c r="F120" s="53">
        <f t="shared" si="16"/>
        <v>0</v>
      </c>
      <c r="G120" s="88"/>
      <c r="H120" s="113"/>
      <c r="I120" s="114"/>
      <c r="J120" s="115"/>
      <c r="K120" s="116"/>
      <c r="L120" s="117"/>
    </row>
    <row r="121" spans="1:12" s="4" customFormat="1" ht="30.75" x14ac:dyDescent="0.25">
      <c r="A121" s="169">
        <v>12.1</v>
      </c>
      <c r="B121" s="114" t="s">
        <v>119</v>
      </c>
      <c r="C121" s="176">
        <v>20.21</v>
      </c>
      <c r="D121" s="116" t="s">
        <v>5</v>
      </c>
      <c r="E121" s="117"/>
      <c r="F121" s="53">
        <f t="shared" si="16"/>
        <v>0</v>
      </c>
      <c r="G121" s="88"/>
      <c r="H121" s="113"/>
      <c r="I121" s="114"/>
      <c r="J121" s="115"/>
      <c r="K121" s="116"/>
      <c r="L121" s="117"/>
    </row>
    <row r="122" spans="1:12" s="4" customFormat="1" ht="15.75" x14ac:dyDescent="0.25">
      <c r="A122" s="40">
        <v>12.11</v>
      </c>
      <c r="B122" s="114" t="s">
        <v>120</v>
      </c>
      <c r="C122" s="176">
        <v>4</v>
      </c>
      <c r="D122" s="116" t="s">
        <v>5</v>
      </c>
      <c r="E122" s="117"/>
      <c r="F122" s="53">
        <f t="shared" si="16"/>
        <v>0</v>
      </c>
      <c r="G122" s="88"/>
      <c r="H122" s="113"/>
      <c r="I122" s="114"/>
      <c r="J122" s="115"/>
      <c r="K122" s="116"/>
      <c r="L122" s="117"/>
    </row>
    <row r="123" spans="1:12" s="4" customFormat="1" ht="30.75" x14ac:dyDescent="0.25">
      <c r="A123" s="44">
        <v>12.12</v>
      </c>
      <c r="B123" s="119" t="s">
        <v>121</v>
      </c>
      <c r="C123" s="177">
        <v>9.92</v>
      </c>
      <c r="D123" s="121" t="s">
        <v>5</v>
      </c>
      <c r="E123" s="122"/>
      <c r="F123" s="53">
        <f t="shared" si="16"/>
        <v>0</v>
      </c>
      <c r="G123" s="56"/>
      <c r="H123" s="118"/>
      <c r="I123" s="119"/>
      <c r="J123" s="120"/>
      <c r="K123" s="121"/>
      <c r="L123" s="122"/>
    </row>
    <row r="124" spans="1:12" s="4" customFormat="1" ht="30.75" x14ac:dyDescent="0.25">
      <c r="A124" s="44">
        <v>12.13</v>
      </c>
      <c r="B124" s="119" t="s">
        <v>122</v>
      </c>
      <c r="C124" s="177">
        <v>2</v>
      </c>
      <c r="D124" s="121" t="s">
        <v>1</v>
      </c>
      <c r="E124" s="122"/>
      <c r="F124" s="53">
        <f t="shared" si="16"/>
        <v>0</v>
      </c>
      <c r="G124" s="56"/>
      <c r="H124" s="118"/>
      <c r="I124" s="119"/>
      <c r="J124" s="120"/>
      <c r="K124" s="121"/>
      <c r="L124" s="122"/>
    </row>
    <row r="125" spans="1:12" s="4" customFormat="1" ht="30.75" x14ac:dyDescent="0.25">
      <c r="A125" s="44">
        <v>12.14</v>
      </c>
      <c r="B125" s="119" t="s">
        <v>123</v>
      </c>
      <c r="C125" s="177">
        <v>2</v>
      </c>
      <c r="D125" s="121" t="s">
        <v>1</v>
      </c>
      <c r="E125" s="122"/>
      <c r="F125" s="53">
        <f t="shared" si="16"/>
        <v>0</v>
      </c>
      <c r="G125" s="56"/>
      <c r="H125" s="118"/>
      <c r="I125" s="119"/>
      <c r="J125" s="120"/>
      <c r="K125" s="121"/>
      <c r="L125" s="122"/>
    </row>
    <row r="126" spans="1:12" s="4" customFormat="1" ht="15.75" x14ac:dyDescent="0.25">
      <c r="A126" s="44">
        <v>12.15</v>
      </c>
      <c r="B126" s="119" t="s">
        <v>124</v>
      </c>
      <c r="C126" s="177">
        <v>2</v>
      </c>
      <c r="D126" s="121" t="s">
        <v>1</v>
      </c>
      <c r="E126" s="122"/>
      <c r="F126" s="53">
        <f t="shared" si="16"/>
        <v>0</v>
      </c>
      <c r="G126" s="56"/>
      <c r="H126" s="118"/>
      <c r="I126" s="119"/>
      <c r="J126" s="120"/>
      <c r="K126" s="121"/>
      <c r="L126" s="122"/>
    </row>
    <row r="127" spans="1:12" s="4" customFormat="1" ht="15.75" x14ac:dyDescent="0.25">
      <c r="A127" s="44">
        <v>12.16</v>
      </c>
      <c r="B127" s="119" t="s">
        <v>125</v>
      </c>
      <c r="C127" s="177">
        <v>3</v>
      </c>
      <c r="D127" s="121" t="s">
        <v>1</v>
      </c>
      <c r="E127" s="122"/>
      <c r="F127" s="53">
        <f t="shared" si="16"/>
        <v>0</v>
      </c>
      <c r="G127" s="56"/>
      <c r="H127" s="118"/>
      <c r="I127" s="119"/>
      <c r="J127" s="120"/>
      <c r="K127" s="121"/>
      <c r="L127" s="122"/>
    </row>
    <row r="128" spans="1:12" s="4" customFormat="1" ht="15.75" x14ac:dyDescent="0.25">
      <c r="A128" s="44">
        <v>12.17</v>
      </c>
      <c r="B128" s="119" t="s">
        <v>126</v>
      </c>
      <c r="C128" s="177">
        <v>3</v>
      </c>
      <c r="D128" s="121" t="s">
        <v>1</v>
      </c>
      <c r="E128" s="122"/>
      <c r="F128" s="53">
        <f t="shared" si="16"/>
        <v>0</v>
      </c>
      <c r="G128" s="56"/>
      <c r="H128" s="118"/>
      <c r="I128" s="119"/>
      <c r="J128" s="120"/>
      <c r="K128" s="121"/>
      <c r="L128" s="122"/>
    </row>
    <row r="129" spans="1:12" s="4" customFormat="1" ht="15.75" x14ac:dyDescent="0.25">
      <c r="A129" s="44">
        <v>12.18</v>
      </c>
      <c r="B129" s="119" t="s">
        <v>127</v>
      </c>
      <c r="C129" s="177">
        <v>1</v>
      </c>
      <c r="D129" s="121" t="s">
        <v>1</v>
      </c>
      <c r="E129" s="122"/>
      <c r="F129" s="53">
        <f t="shared" si="16"/>
        <v>0</v>
      </c>
      <c r="G129" s="56"/>
      <c r="H129" s="118"/>
      <c r="I129" s="119"/>
      <c r="J129" s="120"/>
      <c r="K129" s="121"/>
      <c r="L129" s="122"/>
    </row>
    <row r="130" spans="1:12" s="4" customFormat="1" ht="30.75" x14ac:dyDescent="0.25">
      <c r="A130" s="44">
        <v>12.19</v>
      </c>
      <c r="B130" s="119" t="s">
        <v>128</v>
      </c>
      <c r="C130" s="177">
        <v>1</v>
      </c>
      <c r="D130" s="121" t="s">
        <v>1</v>
      </c>
      <c r="E130" s="122"/>
      <c r="F130" s="53">
        <f t="shared" si="16"/>
        <v>0</v>
      </c>
      <c r="G130" s="56"/>
      <c r="H130" s="118"/>
      <c r="I130" s="119"/>
      <c r="J130" s="120"/>
      <c r="K130" s="121"/>
      <c r="L130" s="122"/>
    </row>
    <row r="131" spans="1:12" s="4" customFormat="1" ht="15.75" x14ac:dyDescent="0.25">
      <c r="A131" s="44">
        <v>12.2</v>
      </c>
      <c r="B131" s="119" t="s">
        <v>129</v>
      </c>
      <c r="C131" s="177">
        <v>2</v>
      </c>
      <c r="D131" s="121" t="s">
        <v>1</v>
      </c>
      <c r="E131" s="122"/>
      <c r="F131" s="53">
        <f t="shared" si="16"/>
        <v>0</v>
      </c>
      <c r="G131" s="56"/>
      <c r="H131" s="118"/>
      <c r="I131" s="119"/>
      <c r="J131" s="120"/>
      <c r="K131" s="121"/>
      <c r="L131" s="122"/>
    </row>
    <row r="132" spans="1:12" s="4" customFormat="1" ht="30.75" x14ac:dyDescent="0.25">
      <c r="A132" s="44">
        <v>12.21</v>
      </c>
      <c r="B132" s="119" t="s">
        <v>130</v>
      </c>
      <c r="C132" s="177">
        <v>2</v>
      </c>
      <c r="D132" s="121" t="s">
        <v>1</v>
      </c>
      <c r="E132" s="122"/>
      <c r="F132" s="53">
        <f t="shared" si="16"/>
        <v>0</v>
      </c>
      <c r="G132" s="56"/>
      <c r="H132" s="118"/>
      <c r="I132" s="119"/>
      <c r="J132" s="120"/>
      <c r="K132" s="121"/>
      <c r="L132" s="122"/>
    </row>
    <row r="133" spans="1:12" s="4" customFormat="1" ht="15.75" x14ac:dyDescent="0.25">
      <c r="A133" s="44">
        <v>12.22</v>
      </c>
      <c r="B133" s="119" t="s">
        <v>131</v>
      </c>
      <c r="C133" s="177">
        <v>70</v>
      </c>
      <c r="D133" s="121" t="s">
        <v>5</v>
      </c>
      <c r="E133" s="122"/>
      <c r="F133" s="53">
        <f t="shared" si="16"/>
        <v>0</v>
      </c>
      <c r="G133" s="56"/>
      <c r="H133" s="118"/>
      <c r="I133" s="119"/>
      <c r="J133" s="120"/>
      <c r="K133" s="121"/>
      <c r="L133" s="122"/>
    </row>
    <row r="134" spans="1:12" s="4" customFormat="1" ht="60.75" x14ac:dyDescent="0.25">
      <c r="A134" s="44">
        <v>12.23</v>
      </c>
      <c r="B134" s="119" t="s">
        <v>132</v>
      </c>
      <c r="C134" s="177">
        <v>1</v>
      </c>
      <c r="D134" s="121" t="s">
        <v>1</v>
      </c>
      <c r="E134" s="122"/>
      <c r="F134" s="53">
        <f t="shared" si="16"/>
        <v>0</v>
      </c>
      <c r="G134" s="56"/>
      <c r="H134" s="118"/>
      <c r="I134" s="119"/>
      <c r="J134" s="120"/>
      <c r="K134" s="121"/>
      <c r="L134" s="122"/>
    </row>
    <row r="135" spans="1:12" s="4" customFormat="1" ht="15.75" x14ac:dyDescent="0.25">
      <c r="A135" s="44"/>
      <c r="B135" s="119"/>
      <c r="C135" s="177"/>
      <c r="D135" s="121"/>
      <c r="E135" s="122"/>
      <c r="F135" s="56"/>
      <c r="G135" s="56"/>
      <c r="H135" s="118"/>
      <c r="I135" s="119"/>
      <c r="J135" s="120"/>
      <c r="K135" s="121"/>
      <c r="L135" s="122"/>
    </row>
    <row r="136" spans="1:12" s="4" customFormat="1" ht="15.75" x14ac:dyDescent="0.25">
      <c r="A136" s="35">
        <v>13</v>
      </c>
      <c r="B136" s="36" t="s">
        <v>133</v>
      </c>
      <c r="C136" s="175"/>
      <c r="D136" s="41"/>
      <c r="E136" s="41"/>
      <c r="F136" s="39">
        <f>SUM(F137:F137)</f>
        <v>0</v>
      </c>
      <c r="G136" s="56"/>
      <c r="H136" s="118"/>
      <c r="I136" s="119"/>
      <c r="J136" s="120"/>
      <c r="K136" s="121"/>
      <c r="L136" s="122"/>
    </row>
    <row r="137" spans="1:12" s="125" customFormat="1" ht="125.25" customHeight="1" x14ac:dyDescent="0.25">
      <c r="A137" s="129">
        <v>13.01</v>
      </c>
      <c r="B137" s="130" t="s">
        <v>134</v>
      </c>
      <c r="C137" s="160">
        <v>1</v>
      </c>
      <c r="D137" s="131" t="s">
        <v>1</v>
      </c>
      <c r="E137" s="117"/>
      <c r="F137" s="117">
        <f>C137*E137</f>
        <v>0</v>
      </c>
      <c r="G137" s="123"/>
      <c r="H137" s="124"/>
      <c r="I137" s="12"/>
    </row>
    <row r="138" spans="1:12" s="125" customFormat="1" ht="15.75" customHeight="1" x14ac:dyDescent="0.25">
      <c r="A138" s="129"/>
      <c r="B138" s="130"/>
      <c r="C138" s="160"/>
      <c r="D138" s="131"/>
      <c r="E138" s="117"/>
      <c r="F138" s="117"/>
      <c r="G138" s="123"/>
      <c r="H138" s="124"/>
      <c r="I138" s="12"/>
    </row>
    <row r="139" spans="1:12" s="5" customFormat="1" ht="14.45" customHeight="1" x14ac:dyDescent="0.25">
      <c r="A139" s="35">
        <v>14</v>
      </c>
      <c r="B139" s="36" t="s">
        <v>135</v>
      </c>
      <c r="C139" s="175"/>
      <c r="D139" s="41"/>
      <c r="E139" s="41"/>
      <c r="F139" s="39">
        <f>SUM(F140:F145)</f>
        <v>0</v>
      </c>
      <c r="G139" s="21"/>
      <c r="H139" s="1"/>
      <c r="I139" s="12"/>
    </row>
    <row r="140" spans="1:12" s="5" customFormat="1" ht="18.75" customHeight="1" x14ac:dyDescent="0.25">
      <c r="A140" s="129">
        <v>14.01</v>
      </c>
      <c r="B140" s="130" t="s">
        <v>136</v>
      </c>
      <c r="C140" s="160">
        <v>1.72</v>
      </c>
      <c r="D140" s="131" t="s">
        <v>42</v>
      </c>
      <c r="E140" s="117"/>
      <c r="F140" s="117">
        <f>C140*E140</f>
        <v>0</v>
      </c>
      <c r="G140" s="21"/>
      <c r="H140" s="1"/>
      <c r="I140" s="12"/>
    </row>
    <row r="141" spans="1:12" s="5" customFormat="1" ht="29.25" customHeight="1" x14ac:dyDescent="0.25">
      <c r="A141" s="129">
        <v>14.02</v>
      </c>
      <c r="B141" s="130" t="s">
        <v>137</v>
      </c>
      <c r="C141" s="160">
        <v>20.77</v>
      </c>
      <c r="D141" s="131" t="s">
        <v>5</v>
      </c>
      <c r="E141" s="117"/>
      <c r="F141" s="117">
        <f t="shared" ref="F141:F145" si="17">C141*E141</f>
        <v>0</v>
      </c>
      <c r="G141" s="21"/>
      <c r="H141" s="1"/>
      <c r="I141" s="1"/>
    </row>
    <row r="142" spans="1:12" s="5" customFormat="1" ht="31.5" customHeight="1" x14ac:dyDescent="0.25">
      <c r="A142" s="193">
        <v>14.03</v>
      </c>
      <c r="B142" s="194" t="s">
        <v>138</v>
      </c>
      <c r="C142" s="173">
        <v>2.72</v>
      </c>
      <c r="D142" s="195" t="s">
        <v>42</v>
      </c>
      <c r="E142" s="122"/>
      <c r="F142" s="117">
        <f t="shared" si="17"/>
        <v>0</v>
      </c>
      <c r="G142" s="21"/>
      <c r="H142" s="1"/>
      <c r="I142" s="1"/>
    </row>
    <row r="143" spans="1:12" s="5" customFormat="1" ht="45.75" customHeight="1" x14ac:dyDescent="0.25">
      <c r="A143" s="193">
        <v>14.04</v>
      </c>
      <c r="B143" s="194" t="s">
        <v>139</v>
      </c>
      <c r="C143" s="173">
        <v>1</v>
      </c>
      <c r="D143" s="195" t="s">
        <v>1</v>
      </c>
      <c r="E143" s="122"/>
      <c r="F143" s="117">
        <f t="shared" si="17"/>
        <v>0</v>
      </c>
      <c r="G143" s="21"/>
      <c r="H143" s="1"/>
      <c r="I143" s="1"/>
    </row>
    <row r="144" spans="1:12" s="5" customFormat="1" ht="48.75" customHeight="1" x14ac:dyDescent="0.25">
      <c r="A144" s="193">
        <v>14.05</v>
      </c>
      <c r="B144" s="194" t="s">
        <v>140</v>
      </c>
      <c r="C144" s="173">
        <v>1</v>
      </c>
      <c r="D144" s="195" t="s">
        <v>1</v>
      </c>
      <c r="E144" s="122"/>
      <c r="F144" s="117">
        <f t="shared" si="17"/>
        <v>0</v>
      </c>
      <c r="G144" s="21"/>
      <c r="H144" s="1"/>
      <c r="I144" s="1"/>
    </row>
    <row r="145" spans="1:9" s="5" customFormat="1" ht="45" customHeight="1" x14ac:dyDescent="0.25">
      <c r="A145" s="193">
        <v>14.06</v>
      </c>
      <c r="B145" s="194" t="s">
        <v>141</v>
      </c>
      <c r="C145" s="173">
        <v>1</v>
      </c>
      <c r="D145" s="195" t="s">
        <v>1</v>
      </c>
      <c r="E145" s="122"/>
      <c r="F145" s="117">
        <f t="shared" si="17"/>
        <v>0</v>
      </c>
      <c r="G145" s="21"/>
      <c r="H145" s="1"/>
      <c r="I145" s="1"/>
    </row>
    <row r="146" spans="1:9" s="5" customFormat="1" ht="14.45" customHeight="1" x14ac:dyDescent="0.25">
      <c r="A146" s="193"/>
      <c r="B146" s="194"/>
      <c r="C146" s="173"/>
      <c r="D146" s="195"/>
      <c r="E146" s="122"/>
      <c r="F146" s="122"/>
      <c r="G146" s="21"/>
      <c r="H146" s="1"/>
      <c r="I146" s="1"/>
    </row>
    <row r="147" spans="1:9" s="5" customFormat="1" ht="14.45" customHeight="1" x14ac:dyDescent="0.25">
      <c r="A147" s="35">
        <v>15</v>
      </c>
      <c r="B147" s="36" t="s">
        <v>142</v>
      </c>
      <c r="C147" s="175"/>
      <c r="D147" s="41"/>
      <c r="E147" s="41"/>
      <c r="F147" s="39">
        <f>SUM(F148:F158)</f>
        <v>0</v>
      </c>
      <c r="G147" s="21"/>
      <c r="H147" s="1"/>
      <c r="I147" s="1"/>
    </row>
    <row r="148" spans="1:9" s="5" customFormat="1" ht="48" customHeight="1" x14ac:dyDescent="0.25">
      <c r="A148" s="129">
        <v>15.01</v>
      </c>
      <c r="B148" s="130" t="s">
        <v>143</v>
      </c>
      <c r="C148" s="160">
        <v>1</v>
      </c>
      <c r="D148" s="131" t="s">
        <v>1</v>
      </c>
      <c r="E148" s="117"/>
      <c r="F148" s="117">
        <f>C148*E148</f>
        <v>0</v>
      </c>
      <c r="G148" s="21"/>
      <c r="H148" s="1"/>
      <c r="I148" s="1"/>
    </row>
    <row r="149" spans="1:9" s="5" customFormat="1" ht="61.5" customHeight="1" x14ac:dyDescent="0.25">
      <c r="A149" s="129">
        <v>15.02</v>
      </c>
      <c r="B149" s="130" t="s">
        <v>144</v>
      </c>
      <c r="C149" s="160">
        <v>1</v>
      </c>
      <c r="D149" s="131" t="s">
        <v>1</v>
      </c>
      <c r="E149" s="117"/>
      <c r="F149" s="117">
        <f t="shared" ref="F149:F158" si="18">C149*E149</f>
        <v>0</v>
      </c>
      <c r="G149" s="21"/>
      <c r="H149" s="1"/>
      <c r="I149" s="1"/>
    </row>
    <row r="150" spans="1:9" s="5" customFormat="1" ht="18.75" customHeight="1" x14ac:dyDescent="0.25">
      <c r="A150" s="193">
        <v>15.03</v>
      </c>
      <c r="B150" s="194" t="s">
        <v>145</v>
      </c>
      <c r="C150" s="173">
        <v>2</v>
      </c>
      <c r="D150" s="195" t="s">
        <v>1</v>
      </c>
      <c r="E150" s="122"/>
      <c r="F150" s="117">
        <f t="shared" si="18"/>
        <v>0</v>
      </c>
      <c r="G150" s="21"/>
      <c r="H150" s="1"/>
      <c r="I150" s="1"/>
    </row>
    <row r="151" spans="1:9" s="5" customFormat="1" ht="32.25" customHeight="1" x14ac:dyDescent="0.25">
      <c r="A151" s="193">
        <v>15.04</v>
      </c>
      <c r="B151" s="194" t="s">
        <v>146</v>
      </c>
      <c r="C151" s="173">
        <v>1</v>
      </c>
      <c r="D151" s="195" t="s">
        <v>1</v>
      </c>
      <c r="E151" s="122"/>
      <c r="F151" s="117">
        <f t="shared" si="18"/>
        <v>0</v>
      </c>
      <c r="G151" s="21"/>
      <c r="H151" s="1"/>
      <c r="I151" s="1"/>
    </row>
    <row r="152" spans="1:9" s="5" customFormat="1" ht="33" customHeight="1" x14ac:dyDescent="0.25">
      <c r="A152" s="193">
        <v>15.05</v>
      </c>
      <c r="B152" s="194" t="s">
        <v>147</v>
      </c>
      <c r="C152" s="173">
        <v>1</v>
      </c>
      <c r="D152" s="195" t="s">
        <v>1</v>
      </c>
      <c r="E152" s="122"/>
      <c r="F152" s="117">
        <f t="shared" si="18"/>
        <v>0</v>
      </c>
      <c r="G152" s="21"/>
      <c r="H152" s="1"/>
      <c r="I152" s="1"/>
    </row>
    <row r="153" spans="1:9" s="5" customFormat="1" ht="33.75" customHeight="1" x14ac:dyDescent="0.25">
      <c r="A153" s="193">
        <v>15.06</v>
      </c>
      <c r="B153" s="194" t="s">
        <v>148</v>
      </c>
      <c r="C153" s="173">
        <v>1</v>
      </c>
      <c r="D153" s="195" t="s">
        <v>1</v>
      </c>
      <c r="E153" s="122"/>
      <c r="F153" s="117">
        <f t="shared" si="18"/>
        <v>0</v>
      </c>
      <c r="G153" s="21"/>
      <c r="H153" s="1"/>
      <c r="I153" s="1"/>
    </row>
    <row r="154" spans="1:9" s="5" customFormat="1" ht="21" customHeight="1" x14ac:dyDescent="0.25">
      <c r="A154" s="193">
        <v>15.07</v>
      </c>
      <c r="B154" s="194" t="s">
        <v>149</v>
      </c>
      <c r="C154" s="173">
        <v>1</v>
      </c>
      <c r="D154" s="195" t="s">
        <v>1</v>
      </c>
      <c r="E154" s="122"/>
      <c r="F154" s="117">
        <f t="shared" si="18"/>
        <v>0</v>
      </c>
      <c r="G154" s="21"/>
      <c r="H154" s="1"/>
      <c r="I154" s="1"/>
    </row>
    <row r="155" spans="1:9" s="5" customFormat="1" ht="17.25" customHeight="1" x14ac:dyDescent="0.25">
      <c r="A155" s="193">
        <v>15.08</v>
      </c>
      <c r="B155" s="194" t="s">
        <v>150</v>
      </c>
      <c r="C155" s="173">
        <v>1</v>
      </c>
      <c r="D155" s="195" t="s">
        <v>1</v>
      </c>
      <c r="E155" s="122"/>
      <c r="F155" s="117">
        <f t="shared" si="18"/>
        <v>0</v>
      </c>
      <c r="G155" s="21"/>
      <c r="H155" s="1"/>
      <c r="I155" s="1"/>
    </row>
    <row r="156" spans="1:9" s="5" customFormat="1" ht="19.5" customHeight="1" x14ac:dyDescent="0.25">
      <c r="A156" s="193">
        <v>15.09</v>
      </c>
      <c r="B156" s="194" t="s">
        <v>151</v>
      </c>
      <c r="C156" s="173">
        <v>2</v>
      </c>
      <c r="D156" s="195" t="s">
        <v>1</v>
      </c>
      <c r="E156" s="122"/>
      <c r="F156" s="117">
        <f t="shared" si="18"/>
        <v>0</v>
      </c>
      <c r="G156" s="21"/>
      <c r="H156" s="1"/>
      <c r="I156" s="1"/>
    </row>
    <row r="157" spans="1:9" s="5" customFormat="1" ht="19.5" customHeight="1" x14ac:dyDescent="0.25">
      <c r="A157" s="193">
        <v>15.1</v>
      </c>
      <c r="B157" s="194" t="s">
        <v>152</v>
      </c>
      <c r="C157" s="173">
        <v>1</v>
      </c>
      <c r="D157" s="195" t="s">
        <v>1</v>
      </c>
      <c r="E157" s="122"/>
      <c r="F157" s="117">
        <f t="shared" si="18"/>
        <v>0</v>
      </c>
      <c r="G157" s="21"/>
      <c r="H157" s="1"/>
      <c r="I157" s="1"/>
    </row>
    <row r="158" spans="1:9" s="5" customFormat="1" ht="33" customHeight="1" x14ac:dyDescent="0.25">
      <c r="A158" s="193">
        <v>15.11</v>
      </c>
      <c r="B158" s="194" t="s">
        <v>153</v>
      </c>
      <c r="C158" s="173">
        <v>1</v>
      </c>
      <c r="D158" s="195" t="s">
        <v>1</v>
      </c>
      <c r="E158" s="122"/>
      <c r="F158" s="117">
        <f t="shared" si="18"/>
        <v>0</v>
      </c>
      <c r="G158" s="21"/>
      <c r="H158" s="1"/>
      <c r="I158" s="1"/>
    </row>
    <row r="159" spans="1:9" s="5" customFormat="1" ht="14.45" customHeight="1" x14ac:dyDescent="0.25">
      <c r="A159" s="193"/>
      <c r="B159" s="194"/>
      <c r="C159" s="173"/>
      <c r="D159" s="195"/>
      <c r="E159" s="122"/>
      <c r="F159" s="122"/>
      <c r="G159" s="21"/>
      <c r="H159" s="1"/>
      <c r="I159" s="1"/>
    </row>
    <row r="160" spans="1:9" s="5" customFormat="1" ht="14.45" customHeight="1" x14ac:dyDescent="0.25">
      <c r="A160" s="35">
        <v>16</v>
      </c>
      <c r="B160" s="36" t="s">
        <v>154</v>
      </c>
      <c r="C160" s="175"/>
      <c r="D160" s="41"/>
      <c r="E160" s="41"/>
      <c r="F160" s="39">
        <f>SUM(F161:F189)</f>
        <v>0</v>
      </c>
      <c r="G160" s="21"/>
      <c r="H160" s="1"/>
      <c r="I160" s="1"/>
    </row>
    <row r="161" spans="1:7" x14ac:dyDescent="0.25">
      <c r="A161" s="129">
        <v>16.010000000000002</v>
      </c>
      <c r="B161" s="130" t="s">
        <v>155</v>
      </c>
      <c r="C161" s="160">
        <v>4</v>
      </c>
      <c r="D161" s="131" t="s">
        <v>42</v>
      </c>
      <c r="E161" s="117"/>
      <c r="F161" s="117">
        <f>C161*E161</f>
        <v>0</v>
      </c>
      <c r="G161" s="21"/>
    </row>
    <row r="162" spans="1:7" x14ac:dyDescent="0.25">
      <c r="A162" s="129">
        <v>16.02</v>
      </c>
      <c r="B162" s="130" t="s">
        <v>156</v>
      </c>
      <c r="C162" s="160">
        <v>6.38</v>
      </c>
      <c r="D162" s="131" t="s">
        <v>42</v>
      </c>
      <c r="E162" s="117"/>
      <c r="F162" s="117">
        <f t="shared" ref="F162:F188" si="19">C162*E162</f>
        <v>0</v>
      </c>
      <c r="G162" s="21"/>
    </row>
    <row r="163" spans="1:7" x14ac:dyDescent="0.25">
      <c r="A163" s="129">
        <v>16.03</v>
      </c>
      <c r="B163" s="130" t="s">
        <v>157</v>
      </c>
      <c r="C163" s="160">
        <v>3.2</v>
      </c>
      <c r="D163" s="131" t="s">
        <v>42</v>
      </c>
      <c r="E163" s="117"/>
      <c r="F163" s="117">
        <f t="shared" si="19"/>
        <v>0</v>
      </c>
      <c r="G163" s="21"/>
    </row>
    <row r="164" spans="1:7" ht="30" x14ac:dyDescent="0.25">
      <c r="A164" s="129">
        <v>16.04</v>
      </c>
      <c r="B164" s="130" t="s">
        <v>158</v>
      </c>
      <c r="C164" s="160">
        <v>4.37</v>
      </c>
      <c r="D164" s="131" t="s">
        <v>42</v>
      </c>
      <c r="E164" s="117"/>
      <c r="F164" s="117">
        <f t="shared" si="19"/>
        <v>0</v>
      </c>
      <c r="G164" s="21"/>
    </row>
    <row r="165" spans="1:7" ht="30" x14ac:dyDescent="0.25">
      <c r="A165" s="129">
        <v>16.05</v>
      </c>
      <c r="B165" s="130" t="s">
        <v>159</v>
      </c>
      <c r="C165" s="160">
        <v>0.39</v>
      </c>
      <c r="D165" s="131" t="s">
        <v>42</v>
      </c>
      <c r="E165" s="117"/>
      <c r="F165" s="117">
        <f t="shared" si="19"/>
        <v>0</v>
      </c>
      <c r="G165" s="21"/>
    </row>
    <row r="166" spans="1:7" ht="30" x14ac:dyDescent="0.25">
      <c r="A166" s="129">
        <v>16.059999999999999</v>
      </c>
      <c r="B166" s="130" t="s">
        <v>160</v>
      </c>
      <c r="C166" s="160">
        <v>0.42</v>
      </c>
      <c r="D166" s="131" t="s">
        <v>42</v>
      </c>
      <c r="E166" s="117"/>
      <c r="F166" s="117">
        <f t="shared" si="19"/>
        <v>0</v>
      </c>
      <c r="G166" s="21"/>
    </row>
    <row r="167" spans="1:7" x14ac:dyDescent="0.25">
      <c r="A167" s="129">
        <v>16.07</v>
      </c>
      <c r="B167" s="130" t="s">
        <v>161</v>
      </c>
      <c r="C167" s="160">
        <v>1.85</v>
      </c>
      <c r="D167" s="131" t="s">
        <v>42</v>
      </c>
      <c r="E167" s="117"/>
      <c r="F167" s="117">
        <f t="shared" si="19"/>
        <v>0</v>
      </c>
      <c r="G167" s="21"/>
    </row>
    <row r="168" spans="1:7" x14ac:dyDescent="0.25">
      <c r="A168" s="129">
        <v>16.079999999999998</v>
      </c>
      <c r="B168" s="130" t="s">
        <v>162</v>
      </c>
      <c r="C168" s="160">
        <v>12.25</v>
      </c>
      <c r="D168" s="131" t="s">
        <v>5</v>
      </c>
      <c r="E168" s="117"/>
      <c r="F168" s="117">
        <f t="shared" si="19"/>
        <v>0</v>
      </c>
      <c r="G168" s="21"/>
    </row>
    <row r="169" spans="1:7" x14ac:dyDescent="0.25">
      <c r="A169" s="129">
        <v>16.09</v>
      </c>
      <c r="B169" s="130" t="s">
        <v>163</v>
      </c>
      <c r="C169" s="160">
        <v>2</v>
      </c>
      <c r="D169" s="131" t="s">
        <v>5</v>
      </c>
      <c r="E169" s="117"/>
      <c r="F169" s="117">
        <f t="shared" si="19"/>
        <v>0</v>
      </c>
      <c r="G169" s="21"/>
    </row>
    <row r="170" spans="1:7" x14ac:dyDescent="0.25">
      <c r="A170" s="129">
        <v>16.100000000000001</v>
      </c>
      <c r="B170" s="130" t="s">
        <v>164</v>
      </c>
      <c r="C170" s="160">
        <v>15.42</v>
      </c>
      <c r="D170" s="131" t="s">
        <v>5</v>
      </c>
      <c r="E170" s="117"/>
      <c r="F170" s="117">
        <f t="shared" si="19"/>
        <v>0</v>
      </c>
      <c r="G170" s="21"/>
    </row>
    <row r="171" spans="1:7" x14ac:dyDescent="0.25">
      <c r="A171" s="129">
        <v>16.11</v>
      </c>
      <c r="B171" s="130" t="s">
        <v>165</v>
      </c>
      <c r="C171" s="160">
        <v>28.5</v>
      </c>
      <c r="D171" s="131" t="s">
        <v>5</v>
      </c>
      <c r="E171" s="117"/>
      <c r="F171" s="117">
        <f t="shared" si="19"/>
        <v>0</v>
      </c>
      <c r="G171" s="21"/>
    </row>
    <row r="172" spans="1:7" ht="30" x14ac:dyDescent="0.25">
      <c r="A172" s="129">
        <v>16.12</v>
      </c>
      <c r="B172" s="130" t="s">
        <v>166</v>
      </c>
      <c r="C172" s="160">
        <v>18.66</v>
      </c>
      <c r="D172" s="131" t="s">
        <v>5</v>
      </c>
      <c r="E172" s="117"/>
      <c r="F172" s="117">
        <f t="shared" si="19"/>
        <v>0</v>
      </c>
      <c r="G172" s="21"/>
    </row>
    <row r="173" spans="1:7" x14ac:dyDescent="0.25">
      <c r="A173" s="129">
        <v>16.13</v>
      </c>
      <c r="B173" s="130" t="s">
        <v>167</v>
      </c>
      <c r="C173" s="160">
        <v>8.3800000000000008</v>
      </c>
      <c r="D173" s="131" t="s">
        <v>3</v>
      </c>
      <c r="E173" s="117"/>
      <c r="F173" s="117">
        <f t="shared" si="19"/>
        <v>0</v>
      </c>
      <c r="G173" s="21"/>
    </row>
    <row r="174" spans="1:7" x14ac:dyDescent="0.25">
      <c r="A174" s="129">
        <v>16.14</v>
      </c>
      <c r="B174" s="130" t="s">
        <v>168</v>
      </c>
      <c r="C174" s="160">
        <v>15.42</v>
      </c>
      <c r="D174" s="131" t="s">
        <v>5</v>
      </c>
      <c r="E174" s="117"/>
      <c r="F174" s="117">
        <f t="shared" si="19"/>
        <v>0</v>
      </c>
      <c r="G174" s="21"/>
    </row>
    <row r="175" spans="1:7" ht="30" x14ac:dyDescent="0.25">
      <c r="A175" s="129">
        <v>16.149999999999999</v>
      </c>
      <c r="B175" s="130" t="s">
        <v>169</v>
      </c>
      <c r="C175" s="160">
        <v>2.4</v>
      </c>
      <c r="D175" s="131" t="s">
        <v>5</v>
      </c>
      <c r="E175" s="117"/>
      <c r="F175" s="117">
        <f t="shared" si="19"/>
        <v>0</v>
      </c>
      <c r="G175" s="21"/>
    </row>
    <row r="176" spans="1:7" x14ac:dyDescent="0.25">
      <c r="A176" s="129">
        <v>16.16</v>
      </c>
      <c r="B176" s="130" t="s">
        <v>170</v>
      </c>
      <c r="C176" s="160">
        <v>4</v>
      </c>
      <c r="D176" s="131" t="s">
        <v>1</v>
      </c>
      <c r="E176" s="117"/>
      <c r="F176" s="117">
        <f t="shared" si="19"/>
        <v>0</v>
      </c>
      <c r="G176" s="21"/>
    </row>
    <row r="177" spans="1:182" ht="30" x14ac:dyDescent="0.25">
      <c r="A177" s="129">
        <v>16.170000000000002</v>
      </c>
      <c r="B177" s="130" t="s">
        <v>171</v>
      </c>
      <c r="C177" s="160">
        <v>2</v>
      </c>
      <c r="D177" s="131" t="s">
        <v>1</v>
      </c>
      <c r="E177" s="117"/>
      <c r="F177" s="117">
        <f t="shared" si="19"/>
        <v>0</v>
      </c>
      <c r="G177" s="21"/>
    </row>
    <row r="178" spans="1:182" x14ac:dyDescent="0.25">
      <c r="A178" s="129">
        <v>16.18</v>
      </c>
      <c r="B178" s="130" t="s">
        <v>172</v>
      </c>
      <c r="C178" s="160">
        <v>2</v>
      </c>
      <c r="D178" s="131" t="s">
        <v>1</v>
      </c>
      <c r="E178" s="117"/>
      <c r="F178" s="117">
        <f t="shared" si="19"/>
        <v>0</v>
      </c>
      <c r="G178" s="21"/>
    </row>
    <row r="179" spans="1:182" ht="30" x14ac:dyDescent="0.25">
      <c r="A179" s="129">
        <v>16.190000000000001</v>
      </c>
      <c r="B179" s="130" t="s">
        <v>115</v>
      </c>
      <c r="C179" s="160">
        <v>1</v>
      </c>
      <c r="D179" s="131" t="s">
        <v>39</v>
      </c>
      <c r="E179" s="117"/>
      <c r="F179" s="117">
        <f t="shared" si="19"/>
        <v>0</v>
      </c>
      <c r="G179" s="21"/>
    </row>
    <row r="180" spans="1:182" x14ac:dyDescent="0.25">
      <c r="A180" s="129">
        <v>16.2</v>
      </c>
      <c r="B180" s="130" t="s">
        <v>124</v>
      </c>
      <c r="C180" s="160">
        <v>5</v>
      </c>
      <c r="D180" s="131" t="s">
        <v>1</v>
      </c>
      <c r="E180" s="117"/>
      <c r="F180" s="117">
        <f t="shared" si="19"/>
        <v>0</v>
      </c>
      <c r="G180" s="21"/>
    </row>
    <row r="181" spans="1:182" x14ac:dyDescent="0.25">
      <c r="A181" s="129">
        <v>16.21</v>
      </c>
      <c r="B181" s="130" t="s">
        <v>125</v>
      </c>
      <c r="C181" s="160">
        <v>1</v>
      </c>
      <c r="D181" s="131" t="s">
        <v>1</v>
      </c>
      <c r="E181" s="117"/>
      <c r="F181" s="117">
        <f t="shared" si="19"/>
        <v>0</v>
      </c>
      <c r="G181" s="21"/>
    </row>
    <row r="182" spans="1:182" x14ac:dyDescent="0.25">
      <c r="A182" s="129">
        <v>16.22</v>
      </c>
      <c r="B182" s="130" t="s">
        <v>173</v>
      </c>
      <c r="C182" s="160">
        <v>1</v>
      </c>
      <c r="D182" s="131" t="s">
        <v>1</v>
      </c>
      <c r="E182" s="117"/>
      <c r="F182" s="117">
        <f t="shared" si="19"/>
        <v>0</v>
      </c>
      <c r="G182" s="21"/>
    </row>
    <row r="183" spans="1:182" ht="30" x14ac:dyDescent="0.25">
      <c r="A183" s="129">
        <v>16.23</v>
      </c>
      <c r="B183" s="130" t="s">
        <v>174</v>
      </c>
      <c r="C183" s="160">
        <v>3</v>
      </c>
      <c r="D183" s="131" t="s">
        <v>1</v>
      </c>
      <c r="E183" s="117"/>
      <c r="F183" s="117">
        <f t="shared" si="19"/>
        <v>0</v>
      </c>
      <c r="G183" s="21"/>
    </row>
    <row r="184" spans="1:182" ht="30" x14ac:dyDescent="0.25">
      <c r="A184" s="129">
        <v>16.239999999999998</v>
      </c>
      <c r="B184" s="130" t="s">
        <v>175</v>
      </c>
      <c r="C184" s="160">
        <v>1</v>
      </c>
      <c r="D184" s="131" t="s">
        <v>1</v>
      </c>
      <c r="E184" s="117"/>
      <c r="F184" s="117">
        <f t="shared" si="19"/>
        <v>0</v>
      </c>
      <c r="G184" s="21"/>
    </row>
    <row r="185" spans="1:182" x14ac:dyDescent="0.25">
      <c r="A185" s="129">
        <v>16.25</v>
      </c>
      <c r="B185" s="130" t="s">
        <v>176</v>
      </c>
      <c r="C185" s="160">
        <v>1</v>
      </c>
      <c r="D185" s="131" t="s">
        <v>1</v>
      </c>
      <c r="E185" s="117"/>
      <c r="F185" s="117">
        <f t="shared" si="19"/>
        <v>0</v>
      </c>
      <c r="G185" s="21"/>
    </row>
    <row r="186" spans="1:182" x14ac:dyDescent="0.25">
      <c r="A186" s="129">
        <v>16.260000000000002</v>
      </c>
      <c r="B186" s="130" t="s">
        <v>179</v>
      </c>
      <c r="C186" s="160">
        <v>1</v>
      </c>
      <c r="D186" s="131" t="s">
        <v>1</v>
      </c>
      <c r="E186" s="117"/>
      <c r="F186" s="117">
        <f t="shared" si="19"/>
        <v>0</v>
      </c>
      <c r="G186" s="21"/>
    </row>
    <row r="187" spans="1:182" ht="30" x14ac:dyDescent="0.25">
      <c r="A187" s="129">
        <v>16.27</v>
      </c>
      <c r="B187" s="130" t="s">
        <v>177</v>
      </c>
      <c r="C187" s="160">
        <v>15.42</v>
      </c>
      <c r="D187" s="131" t="s">
        <v>5</v>
      </c>
      <c r="E187" s="117"/>
      <c r="F187" s="117">
        <f t="shared" si="19"/>
        <v>0</v>
      </c>
      <c r="G187" s="21"/>
    </row>
    <row r="188" spans="1:182" ht="30" x14ac:dyDescent="0.25">
      <c r="A188" s="129">
        <v>16.28</v>
      </c>
      <c r="B188" s="130" t="s">
        <v>178</v>
      </c>
      <c r="C188" s="160">
        <v>38.25</v>
      </c>
      <c r="D188" s="131" t="s">
        <v>5</v>
      </c>
      <c r="E188" s="117"/>
      <c r="F188" s="117">
        <f t="shared" si="19"/>
        <v>0</v>
      </c>
      <c r="G188" s="21"/>
    </row>
    <row r="189" spans="1:182" ht="30" x14ac:dyDescent="0.25">
      <c r="A189" s="129">
        <v>16.29</v>
      </c>
      <c r="B189" s="130" t="s">
        <v>106</v>
      </c>
      <c r="C189" s="160">
        <v>1</v>
      </c>
      <c r="D189" s="131" t="s">
        <v>39</v>
      </c>
      <c r="E189" s="117"/>
      <c r="F189" s="117">
        <f>C189*E189</f>
        <v>0</v>
      </c>
      <c r="G189" s="21"/>
    </row>
    <row r="190" spans="1:182" x14ac:dyDescent="0.25">
      <c r="A190" s="129"/>
      <c r="B190" s="130"/>
      <c r="C190" s="160"/>
      <c r="D190" s="131"/>
      <c r="E190" s="117"/>
      <c r="F190" s="117"/>
      <c r="G190" s="21"/>
    </row>
    <row r="191" spans="1:182" ht="15.75" x14ac:dyDescent="0.25">
      <c r="A191" s="35">
        <v>17</v>
      </c>
      <c r="B191" s="36" t="s">
        <v>180</v>
      </c>
      <c r="C191" s="175"/>
      <c r="D191" s="41"/>
      <c r="E191" s="41"/>
      <c r="F191" s="39">
        <f>SUM(F192:F208)</f>
        <v>0</v>
      </c>
      <c r="G191" s="21"/>
    </row>
    <row r="192" spans="1:182" ht="15.75" customHeight="1" x14ac:dyDescent="0.25">
      <c r="A192" s="129">
        <v>17.010000000000002</v>
      </c>
      <c r="B192" s="130" t="s">
        <v>181</v>
      </c>
      <c r="C192" s="160">
        <v>18.7</v>
      </c>
      <c r="D192" s="131" t="s">
        <v>5</v>
      </c>
      <c r="E192" s="117"/>
      <c r="F192" s="117">
        <f>C192*E192</f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</row>
    <row r="193" spans="1:182" x14ac:dyDescent="0.25">
      <c r="A193" s="129">
        <v>17.02</v>
      </c>
      <c r="B193" s="130" t="s">
        <v>182</v>
      </c>
      <c r="C193" s="160">
        <v>27</v>
      </c>
      <c r="D193" s="131" t="s">
        <v>5</v>
      </c>
      <c r="E193" s="117"/>
      <c r="F193" s="117">
        <f t="shared" ref="F193:F208" si="20">C193*E193</f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</row>
    <row r="194" spans="1:182" x14ac:dyDescent="0.25">
      <c r="A194" s="129">
        <v>17.03</v>
      </c>
      <c r="B194" s="130" t="s">
        <v>183</v>
      </c>
      <c r="C194" s="160">
        <v>15</v>
      </c>
      <c r="D194" s="131" t="s">
        <v>5</v>
      </c>
      <c r="E194" s="117"/>
      <c r="F194" s="117">
        <f t="shared" si="20"/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</row>
    <row r="195" spans="1:182" ht="30" x14ac:dyDescent="0.25">
      <c r="A195" s="129">
        <v>17.04</v>
      </c>
      <c r="B195" s="130" t="s">
        <v>184</v>
      </c>
      <c r="C195" s="160">
        <v>18.7</v>
      </c>
      <c r="D195" s="131" t="s">
        <v>5</v>
      </c>
      <c r="E195" s="117"/>
      <c r="F195" s="117">
        <f t="shared" si="20"/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</row>
    <row r="196" spans="1:182" ht="30" x14ac:dyDescent="0.25">
      <c r="A196" s="129">
        <v>17.05</v>
      </c>
      <c r="B196" s="130" t="s">
        <v>185</v>
      </c>
      <c r="C196" s="160">
        <v>74.8</v>
      </c>
      <c r="D196" s="131" t="s">
        <v>5</v>
      </c>
      <c r="E196" s="117"/>
      <c r="F196" s="117">
        <f t="shared" si="20"/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</row>
    <row r="197" spans="1:182" x14ac:dyDescent="0.25">
      <c r="A197" s="129">
        <v>17.059999999999999</v>
      </c>
      <c r="B197" s="130" t="s">
        <v>186</v>
      </c>
      <c r="C197" s="160">
        <v>40</v>
      </c>
      <c r="D197" s="131" t="s">
        <v>5</v>
      </c>
      <c r="E197" s="117"/>
      <c r="F197" s="117">
        <f t="shared" si="20"/>
        <v>0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</row>
    <row r="198" spans="1:182" x14ac:dyDescent="0.25">
      <c r="A198" s="129">
        <v>17.07</v>
      </c>
      <c r="B198" s="130" t="s">
        <v>103</v>
      </c>
      <c r="C198" s="160">
        <v>15</v>
      </c>
      <c r="D198" s="131" t="s">
        <v>5</v>
      </c>
      <c r="E198" s="117"/>
      <c r="F198" s="117">
        <f t="shared" si="20"/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</row>
    <row r="199" spans="1:182" x14ac:dyDescent="0.25">
      <c r="A199" s="129">
        <v>17.079999999999998</v>
      </c>
      <c r="B199" s="130" t="s">
        <v>187</v>
      </c>
      <c r="C199" s="160">
        <v>3</v>
      </c>
      <c r="D199" s="131" t="s">
        <v>1</v>
      </c>
      <c r="E199" s="117"/>
      <c r="F199" s="117">
        <f t="shared" si="20"/>
        <v>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</row>
    <row r="200" spans="1:182" x14ac:dyDescent="0.25">
      <c r="A200" s="129">
        <v>17.09</v>
      </c>
      <c r="B200" s="130" t="s">
        <v>188</v>
      </c>
      <c r="C200" s="160">
        <v>3</v>
      </c>
      <c r="D200" s="131" t="s">
        <v>1</v>
      </c>
      <c r="E200" s="117"/>
      <c r="F200" s="117">
        <f t="shared" si="20"/>
        <v>0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</row>
    <row r="201" spans="1:182" ht="30" x14ac:dyDescent="0.25">
      <c r="A201" s="129">
        <v>17.100000000000001</v>
      </c>
      <c r="B201" s="130" t="s">
        <v>189</v>
      </c>
      <c r="C201" s="160">
        <v>3</v>
      </c>
      <c r="D201" s="131" t="s">
        <v>1</v>
      </c>
      <c r="E201" s="117"/>
      <c r="F201" s="117">
        <f t="shared" si="20"/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</row>
    <row r="202" spans="1:182" ht="30" x14ac:dyDescent="0.25">
      <c r="A202" s="129">
        <v>17.11</v>
      </c>
      <c r="B202" s="130" t="s">
        <v>190</v>
      </c>
      <c r="C202" s="160">
        <v>3</v>
      </c>
      <c r="D202" s="131" t="s">
        <v>1</v>
      </c>
      <c r="E202" s="117"/>
      <c r="F202" s="117">
        <f t="shared" si="20"/>
        <v>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</row>
    <row r="203" spans="1:182" x14ac:dyDescent="0.25">
      <c r="A203" s="129">
        <v>17.12</v>
      </c>
      <c r="B203" s="130" t="s">
        <v>101</v>
      </c>
      <c r="C203" s="160">
        <v>3</v>
      </c>
      <c r="D203" s="131" t="s">
        <v>1</v>
      </c>
      <c r="E203" s="117"/>
      <c r="F203" s="117">
        <f t="shared" si="20"/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</row>
    <row r="204" spans="1:182" ht="30" x14ac:dyDescent="0.25">
      <c r="A204" s="129">
        <v>17.13</v>
      </c>
      <c r="B204" s="130" t="s">
        <v>191</v>
      </c>
      <c r="C204" s="160">
        <v>4</v>
      </c>
      <c r="D204" s="131" t="s">
        <v>1</v>
      </c>
      <c r="E204" s="117"/>
      <c r="F204" s="117">
        <f t="shared" si="20"/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</row>
    <row r="205" spans="1:182" ht="30" x14ac:dyDescent="0.25">
      <c r="A205" s="129">
        <v>17.14</v>
      </c>
      <c r="B205" s="130" t="s">
        <v>192</v>
      </c>
      <c r="C205" s="160">
        <v>1</v>
      </c>
      <c r="D205" s="131" t="s">
        <v>1</v>
      </c>
      <c r="E205" s="117"/>
      <c r="F205" s="117">
        <f t="shared" si="20"/>
        <v>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</row>
    <row r="206" spans="1:182" x14ac:dyDescent="0.25">
      <c r="A206" s="129">
        <v>17.149999999999999</v>
      </c>
      <c r="B206" s="130" t="s">
        <v>193</v>
      </c>
      <c r="C206" s="160">
        <v>3</v>
      </c>
      <c r="D206" s="131" t="s">
        <v>1</v>
      </c>
      <c r="E206" s="117"/>
      <c r="F206" s="117">
        <f t="shared" si="20"/>
        <v>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</row>
    <row r="207" spans="1:182" ht="30" x14ac:dyDescent="0.25">
      <c r="A207" s="129">
        <v>17.16</v>
      </c>
      <c r="B207" s="130" t="s">
        <v>115</v>
      </c>
      <c r="C207" s="160">
        <v>1</v>
      </c>
      <c r="D207" s="131" t="s">
        <v>39</v>
      </c>
      <c r="E207" s="117"/>
      <c r="F207" s="117">
        <f t="shared" si="20"/>
        <v>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</row>
    <row r="208" spans="1:182" ht="36.75" customHeight="1" x14ac:dyDescent="0.25">
      <c r="A208" s="129">
        <v>17.170000000000002</v>
      </c>
      <c r="B208" s="130" t="s">
        <v>194</v>
      </c>
      <c r="C208" s="160">
        <v>1</v>
      </c>
      <c r="D208" s="131" t="s">
        <v>39</v>
      </c>
      <c r="E208" s="117"/>
      <c r="F208" s="117">
        <f t="shared" si="20"/>
        <v>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</row>
    <row r="209" spans="1:182" x14ac:dyDescent="0.25">
      <c r="A209" s="129"/>
      <c r="B209" s="130"/>
      <c r="C209" s="160"/>
      <c r="D209" s="131"/>
      <c r="E209" s="117"/>
      <c r="F209" s="11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</row>
    <row r="210" spans="1:182" ht="17.25" customHeight="1" x14ac:dyDescent="0.25">
      <c r="A210" s="35">
        <v>18</v>
      </c>
      <c r="B210" s="36" t="s">
        <v>195</v>
      </c>
      <c r="C210" s="175"/>
      <c r="D210" s="41"/>
      <c r="E210" s="41"/>
      <c r="F210" s="39">
        <f>SUM(F211:F213)</f>
        <v>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</row>
    <row r="211" spans="1:182" ht="16.5" customHeight="1" x14ac:dyDescent="0.25">
      <c r="A211" s="129">
        <v>18.010000000000002</v>
      </c>
      <c r="B211" s="130" t="s">
        <v>196</v>
      </c>
      <c r="C211" s="160">
        <v>6.64</v>
      </c>
      <c r="D211" s="131" t="s">
        <v>5</v>
      </c>
      <c r="E211" s="117"/>
      <c r="F211" s="117">
        <f>C211*E211</f>
        <v>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</row>
    <row r="212" spans="1:182" ht="60.75" customHeight="1" x14ac:dyDescent="0.25">
      <c r="A212" s="129">
        <v>18.02</v>
      </c>
      <c r="B212" s="130" t="s">
        <v>197</v>
      </c>
      <c r="C212" s="160">
        <v>1</v>
      </c>
      <c r="D212" s="131" t="s">
        <v>39</v>
      </c>
      <c r="E212" s="117"/>
      <c r="F212" s="117">
        <f t="shared" ref="F212:F213" si="21">C212*E212</f>
        <v>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</row>
    <row r="213" spans="1:182" ht="79.5" customHeight="1" x14ac:dyDescent="0.25">
      <c r="A213" s="129">
        <v>18.03</v>
      </c>
      <c r="B213" s="130" t="s">
        <v>198</v>
      </c>
      <c r="C213" s="160">
        <v>1</v>
      </c>
      <c r="D213" s="131" t="s">
        <v>39</v>
      </c>
      <c r="E213" s="117"/>
      <c r="F213" s="117">
        <f t="shared" si="21"/>
        <v>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</row>
    <row r="214" spans="1:182" ht="14.25" customHeight="1" x14ac:dyDescent="0.25">
      <c r="A214" s="129"/>
      <c r="B214" s="130"/>
      <c r="C214" s="160"/>
      <c r="D214" s="131"/>
      <c r="E214" s="117"/>
      <c r="F214" s="11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</row>
    <row r="215" spans="1:182" ht="15.75" x14ac:dyDescent="0.25">
      <c r="A215" s="35">
        <v>19</v>
      </c>
      <c r="B215" s="36" t="s">
        <v>199</v>
      </c>
      <c r="C215" s="175"/>
      <c r="D215" s="41"/>
      <c r="E215" s="41"/>
      <c r="F215" s="39">
        <f>SUM(F216:F218)</f>
        <v>0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</row>
    <row r="216" spans="1:182" ht="47.25" customHeight="1" x14ac:dyDescent="0.25">
      <c r="A216" s="129">
        <v>19.010000000000002</v>
      </c>
      <c r="B216" s="130" t="s">
        <v>71</v>
      </c>
      <c r="C216" s="160">
        <v>10.220000000000001</v>
      </c>
      <c r="D216" s="131" t="s">
        <v>5</v>
      </c>
      <c r="E216" s="117"/>
      <c r="F216" s="117">
        <f>C216*E216</f>
        <v>0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</row>
    <row r="217" spans="1:182" ht="30" x14ac:dyDescent="0.25">
      <c r="A217" s="129">
        <v>19.02</v>
      </c>
      <c r="B217" s="130" t="s">
        <v>59</v>
      </c>
      <c r="C217" s="160">
        <v>1</v>
      </c>
      <c r="D217" s="131" t="s">
        <v>1</v>
      </c>
      <c r="E217" s="117"/>
      <c r="F217" s="117">
        <f t="shared" ref="F217:F218" si="22">C217*E217</f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</row>
    <row r="218" spans="1:182" x14ac:dyDescent="0.25">
      <c r="A218" s="129">
        <v>19.03</v>
      </c>
      <c r="B218" s="130" t="s">
        <v>73</v>
      </c>
      <c r="C218" s="160">
        <v>8.14</v>
      </c>
      <c r="D218" s="131" t="s">
        <v>3</v>
      </c>
      <c r="E218" s="117"/>
      <c r="F218" s="117">
        <f t="shared" si="22"/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</row>
    <row r="219" spans="1:182" x14ac:dyDescent="0.25">
      <c r="A219" s="129"/>
      <c r="B219" s="130"/>
      <c r="C219" s="160"/>
      <c r="D219" s="131"/>
      <c r="E219" s="117"/>
      <c r="F219" s="11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</row>
    <row r="220" spans="1:182" ht="15.75" x14ac:dyDescent="0.25">
      <c r="A220" s="35">
        <v>20</v>
      </c>
      <c r="B220" s="36" t="s">
        <v>200</v>
      </c>
      <c r="C220" s="175"/>
      <c r="D220" s="41"/>
      <c r="E220" s="41"/>
      <c r="F220" s="39">
        <f>SUM(F221:F222)</f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</row>
    <row r="221" spans="1:182" x14ac:dyDescent="0.25">
      <c r="A221" s="129">
        <v>20.010000000000002</v>
      </c>
      <c r="B221" s="130" t="s">
        <v>201</v>
      </c>
      <c r="C221" s="160">
        <v>4</v>
      </c>
      <c r="D221" s="131" t="s">
        <v>42</v>
      </c>
      <c r="E221" s="117"/>
      <c r="F221" s="117">
        <f>C221*E221</f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</row>
    <row r="222" spans="1:182" ht="60" x14ac:dyDescent="0.25">
      <c r="A222" s="129">
        <v>20.02</v>
      </c>
      <c r="B222" s="130" t="s">
        <v>202</v>
      </c>
      <c r="C222" s="160">
        <v>2</v>
      </c>
      <c r="D222" s="131" t="s">
        <v>1</v>
      </c>
      <c r="E222" s="117"/>
      <c r="F222" s="117">
        <f t="shared" ref="F222" si="23">C222*E222</f>
        <v>0</v>
      </c>
      <c r="J222" s="8"/>
      <c r="K222" s="8"/>
      <c r="L222" s="8"/>
      <c r="M222" s="8"/>
      <c r="N222" s="9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</row>
    <row r="223" spans="1:182" ht="60" x14ac:dyDescent="0.25">
      <c r="A223" s="129">
        <v>20.03</v>
      </c>
      <c r="B223" s="130" t="s">
        <v>203</v>
      </c>
      <c r="C223" s="160">
        <v>2</v>
      </c>
      <c r="D223" s="131" t="s">
        <v>1</v>
      </c>
      <c r="E223" s="117"/>
      <c r="F223" s="117"/>
      <c r="J223" s="8"/>
      <c r="K223" s="8"/>
      <c r="L223" s="8"/>
      <c r="M223" s="8"/>
      <c r="N223" s="9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</row>
    <row r="224" spans="1:182" x14ac:dyDescent="0.25">
      <c r="A224" s="129"/>
      <c r="B224" s="130"/>
      <c r="C224" s="160"/>
      <c r="D224" s="131"/>
      <c r="E224" s="117"/>
      <c r="F224" s="117"/>
      <c r="J224" s="8"/>
      <c r="K224" s="8"/>
      <c r="L224" s="8"/>
      <c r="M224" s="8"/>
      <c r="N224" s="9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</row>
    <row r="225" spans="1:6" ht="15.75" x14ac:dyDescent="0.25">
      <c r="A225" s="35">
        <v>21</v>
      </c>
      <c r="B225" s="36" t="s">
        <v>204</v>
      </c>
      <c r="C225" s="175"/>
      <c r="D225" s="41"/>
      <c r="E225" s="41"/>
      <c r="F225" s="39">
        <f>SUM(F226:F234)</f>
        <v>0</v>
      </c>
    </row>
    <row r="226" spans="1:6" x14ac:dyDescent="0.25">
      <c r="A226" s="129">
        <v>21.01</v>
      </c>
      <c r="B226" s="130" t="s">
        <v>206</v>
      </c>
      <c r="C226" s="160">
        <v>60</v>
      </c>
      <c r="D226" s="131" t="s">
        <v>1</v>
      </c>
      <c r="E226" s="117"/>
      <c r="F226" s="117">
        <f>C226*E226</f>
        <v>0</v>
      </c>
    </row>
    <row r="227" spans="1:6" x14ac:dyDescent="0.25">
      <c r="A227" s="129">
        <v>21.02</v>
      </c>
      <c r="B227" s="130" t="s">
        <v>207</v>
      </c>
      <c r="C227" s="160">
        <v>100</v>
      </c>
      <c r="D227" s="131" t="s">
        <v>1</v>
      </c>
      <c r="E227" s="117"/>
      <c r="F227" s="117">
        <f t="shared" ref="F227:F234" si="24">C227*E227</f>
        <v>0</v>
      </c>
    </row>
    <row r="228" spans="1:6" x14ac:dyDescent="0.25">
      <c r="A228" s="129">
        <v>21.03</v>
      </c>
      <c r="B228" s="130" t="s">
        <v>208</v>
      </c>
      <c r="C228" s="160">
        <v>40</v>
      </c>
      <c r="D228" s="131" t="s">
        <v>1</v>
      </c>
      <c r="E228" s="117"/>
      <c r="F228" s="117">
        <f t="shared" si="24"/>
        <v>0</v>
      </c>
    </row>
    <row r="229" spans="1:6" x14ac:dyDescent="0.25">
      <c r="A229" s="129">
        <v>21.04</v>
      </c>
      <c r="B229" s="130" t="s">
        <v>209</v>
      </c>
      <c r="C229" s="160">
        <v>50</v>
      </c>
      <c r="D229" s="131" t="s">
        <v>1</v>
      </c>
      <c r="E229" s="117"/>
      <c r="F229" s="117">
        <f t="shared" si="24"/>
        <v>0</v>
      </c>
    </row>
    <row r="230" spans="1:6" x14ac:dyDescent="0.25">
      <c r="A230" s="129">
        <v>21.05</v>
      </c>
      <c r="B230" s="130" t="s">
        <v>210</v>
      </c>
      <c r="C230" s="160">
        <v>40</v>
      </c>
      <c r="D230" s="131" t="s">
        <v>1</v>
      </c>
      <c r="E230" s="117"/>
      <c r="F230" s="117">
        <f t="shared" si="24"/>
        <v>0</v>
      </c>
    </row>
    <row r="231" spans="1:6" x14ac:dyDescent="0.25">
      <c r="A231" s="129">
        <v>21.06</v>
      </c>
      <c r="B231" s="130" t="s">
        <v>211</v>
      </c>
      <c r="C231" s="160">
        <v>50</v>
      </c>
      <c r="D231" s="131" t="s">
        <v>1</v>
      </c>
      <c r="E231" s="117"/>
      <c r="F231" s="117">
        <f t="shared" si="24"/>
        <v>0</v>
      </c>
    </row>
    <row r="232" spans="1:6" x14ac:dyDescent="0.25">
      <c r="A232" s="129">
        <v>21.07</v>
      </c>
      <c r="B232" s="130" t="s">
        <v>212</v>
      </c>
      <c r="C232" s="160">
        <v>40</v>
      </c>
      <c r="D232" s="131" t="s">
        <v>205</v>
      </c>
      <c r="E232" s="117"/>
      <c r="F232" s="117">
        <f t="shared" si="24"/>
        <v>0</v>
      </c>
    </row>
    <row r="233" spans="1:6" x14ac:dyDescent="0.25">
      <c r="A233" s="129">
        <v>21.08</v>
      </c>
      <c r="B233" s="130" t="s">
        <v>213</v>
      </c>
      <c r="C233" s="160">
        <v>100</v>
      </c>
      <c r="D233" s="131" t="s">
        <v>205</v>
      </c>
      <c r="E233" s="117"/>
      <c r="F233" s="117">
        <f t="shared" si="24"/>
        <v>0</v>
      </c>
    </row>
    <row r="234" spans="1:6" x14ac:dyDescent="0.25">
      <c r="A234" s="129">
        <v>21.09</v>
      </c>
      <c r="B234" s="130" t="s">
        <v>214</v>
      </c>
      <c r="C234" s="160">
        <v>1</v>
      </c>
      <c r="D234" s="131" t="s">
        <v>39</v>
      </c>
      <c r="E234" s="117"/>
      <c r="F234" s="117">
        <f t="shared" si="24"/>
        <v>0</v>
      </c>
    </row>
    <row r="235" spans="1:6" x14ac:dyDescent="0.25">
      <c r="A235" s="129"/>
      <c r="B235" s="130"/>
      <c r="C235" s="160"/>
      <c r="D235" s="131"/>
      <c r="E235" s="117"/>
      <c r="F235" s="117"/>
    </row>
    <row r="236" spans="1:6" ht="15.75" x14ac:dyDescent="0.25">
      <c r="A236" s="35">
        <v>22</v>
      </c>
      <c r="B236" s="36" t="s">
        <v>23</v>
      </c>
      <c r="C236" s="175"/>
      <c r="D236" s="41"/>
      <c r="E236" s="41"/>
      <c r="F236" s="39">
        <f>SUM(F237:F241)</f>
        <v>0</v>
      </c>
    </row>
    <row r="237" spans="1:6" ht="22.5" customHeight="1" x14ac:dyDescent="0.25">
      <c r="A237" s="129">
        <v>22.01</v>
      </c>
      <c r="B237" s="130" t="s">
        <v>216</v>
      </c>
      <c r="C237" s="160">
        <v>1</v>
      </c>
      <c r="D237" s="131" t="s">
        <v>39</v>
      </c>
      <c r="E237" s="117"/>
      <c r="F237" s="117">
        <f>C237*E237</f>
        <v>0</v>
      </c>
    </row>
    <row r="238" spans="1:6" ht="30" x14ac:dyDescent="0.25">
      <c r="A238" s="129">
        <v>22.02</v>
      </c>
      <c r="B238" s="130" t="s">
        <v>217</v>
      </c>
      <c r="C238" s="160">
        <v>3</v>
      </c>
      <c r="D238" s="131" t="s">
        <v>215</v>
      </c>
      <c r="E238" s="117"/>
      <c r="F238" s="117">
        <f t="shared" ref="F238:F242" si="25">C238*E238</f>
        <v>0</v>
      </c>
    </row>
    <row r="239" spans="1:6" ht="30" x14ac:dyDescent="0.25">
      <c r="A239" s="193">
        <v>22.03</v>
      </c>
      <c r="B239" s="194" t="s">
        <v>218</v>
      </c>
      <c r="C239" s="173">
        <v>1</v>
      </c>
      <c r="D239" s="195" t="s">
        <v>39</v>
      </c>
      <c r="E239" s="122"/>
      <c r="F239" s="117">
        <f t="shared" si="25"/>
        <v>0</v>
      </c>
    </row>
    <row r="240" spans="1:6" x14ac:dyDescent="0.25">
      <c r="A240" s="193">
        <v>22.04</v>
      </c>
      <c r="B240" s="194" t="s">
        <v>219</v>
      </c>
      <c r="C240" s="173">
        <v>1</v>
      </c>
      <c r="D240" s="195" t="s">
        <v>39</v>
      </c>
      <c r="E240" s="122"/>
      <c r="F240" s="117">
        <f t="shared" si="25"/>
        <v>0</v>
      </c>
    </row>
    <row r="241" spans="1:6" ht="30" x14ac:dyDescent="0.25">
      <c r="A241" s="193">
        <v>22.05</v>
      </c>
      <c r="B241" s="194" t="s">
        <v>220</v>
      </c>
      <c r="C241" s="173">
        <v>33</v>
      </c>
      <c r="D241" s="195" t="s">
        <v>3</v>
      </c>
      <c r="E241" s="122"/>
      <c r="F241" s="117">
        <f t="shared" si="25"/>
        <v>0</v>
      </c>
    </row>
    <row r="242" spans="1:6" x14ac:dyDescent="0.25">
      <c r="A242" s="193"/>
      <c r="B242" s="194"/>
      <c r="C242" s="173"/>
      <c r="D242" s="195"/>
      <c r="E242" s="122"/>
      <c r="F242" s="117"/>
    </row>
    <row r="243" spans="1:6" ht="15.75" x14ac:dyDescent="0.25">
      <c r="A243" s="57"/>
      <c r="B243" s="58" t="s">
        <v>20</v>
      </c>
      <c r="C243" s="179"/>
      <c r="D243" s="48"/>
      <c r="E243" s="49"/>
      <c r="F243" s="59"/>
    </row>
    <row r="244" spans="1:6" ht="15.75" x14ac:dyDescent="0.25">
      <c r="A244" s="60"/>
      <c r="B244" s="140" t="s">
        <v>13</v>
      </c>
      <c r="C244" s="140"/>
      <c r="D244" s="50"/>
      <c r="E244" s="61">
        <v>0.1</v>
      </c>
      <c r="F244" s="56">
        <f>F140*E244</f>
        <v>0</v>
      </c>
    </row>
    <row r="245" spans="1:6" ht="15.75" x14ac:dyDescent="0.25">
      <c r="A245" s="60"/>
      <c r="B245" s="140" t="s">
        <v>14</v>
      </c>
      <c r="C245" s="140"/>
      <c r="D245" s="50"/>
      <c r="E245" s="61">
        <v>4.4999999999999998E-2</v>
      </c>
      <c r="F245" s="56">
        <f>F140*E245</f>
        <v>0</v>
      </c>
    </row>
    <row r="246" spans="1:6" ht="15.75" x14ac:dyDescent="0.25">
      <c r="A246" s="91"/>
      <c r="B246" s="140" t="s">
        <v>17</v>
      </c>
      <c r="C246" s="140"/>
      <c r="D246" s="50"/>
      <c r="E246" s="61">
        <v>0.03</v>
      </c>
      <c r="F246" s="56">
        <f>F140*E246</f>
        <v>0</v>
      </c>
    </row>
    <row r="247" spans="1:6" ht="15.75" x14ac:dyDescent="0.25">
      <c r="A247" s="92"/>
      <c r="B247" s="140" t="s">
        <v>15</v>
      </c>
      <c r="C247" s="140"/>
      <c r="D247" s="50"/>
      <c r="E247" s="61">
        <v>0.02</v>
      </c>
      <c r="F247" s="56">
        <f>F140*E247</f>
        <v>0</v>
      </c>
    </row>
    <row r="248" spans="1:6" ht="15.75" x14ac:dyDescent="0.25">
      <c r="A248" s="92"/>
      <c r="B248" s="141" t="s">
        <v>16</v>
      </c>
      <c r="C248" s="141"/>
      <c r="D248" s="50"/>
      <c r="E248" s="61">
        <v>0.01</v>
      </c>
      <c r="F248" s="56">
        <f>F140*E248</f>
        <v>0</v>
      </c>
    </row>
    <row r="249" spans="1:6" ht="15.75" x14ac:dyDescent="0.25">
      <c r="A249" s="93"/>
      <c r="B249" s="140" t="s">
        <v>2</v>
      </c>
      <c r="C249" s="140"/>
      <c r="D249" s="50"/>
      <c r="E249" s="61">
        <v>1E-3</v>
      </c>
      <c r="F249" s="56">
        <f>F140*E249</f>
        <v>0</v>
      </c>
    </row>
    <row r="250" spans="1:6" ht="15.75" x14ac:dyDescent="0.25">
      <c r="A250" s="93"/>
      <c r="B250" s="140" t="s">
        <v>21</v>
      </c>
      <c r="C250" s="140"/>
      <c r="D250" s="50"/>
      <c r="E250" s="61">
        <v>0.18</v>
      </c>
      <c r="F250" s="56">
        <f>F140*0.1*E250</f>
        <v>0</v>
      </c>
    </row>
    <row r="251" spans="1:6" ht="15.75" x14ac:dyDescent="0.25">
      <c r="A251" s="93"/>
      <c r="B251" s="62" t="s">
        <v>22</v>
      </c>
      <c r="C251" s="165"/>
      <c r="D251" s="50"/>
      <c r="E251" s="61">
        <v>0.05</v>
      </c>
      <c r="F251" s="56">
        <f>F140*E251</f>
        <v>0</v>
      </c>
    </row>
    <row r="252" spans="1:6" ht="15.75" x14ac:dyDescent="0.25">
      <c r="A252" s="93"/>
      <c r="B252" s="62" t="s">
        <v>24</v>
      </c>
      <c r="C252" s="165"/>
      <c r="D252" s="50"/>
      <c r="E252" s="61">
        <v>0.05</v>
      </c>
      <c r="F252" s="56">
        <f>F140*E252</f>
        <v>0</v>
      </c>
    </row>
    <row r="253" spans="1:6" ht="15.75" x14ac:dyDescent="0.25">
      <c r="A253" s="93"/>
      <c r="B253" s="62" t="s">
        <v>25</v>
      </c>
      <c r="C253" s="165"/>
      <c r="D253" s="50"/>
      <c r="E253" s="61">
        <v>0.01</v>
      </c>
      <c r="F253" s="56">
        <f>F140*E253</f>
        <v>0</v>
      </c>
    </row>
    <row r="254" spans="1:6" ht="15.75" x14ac:dyDescent="0.25">
      <c r="A254" s="94"/>
      <c r="B254" s="63"/>
      <c r="C254" s="165"/>
      <c r="D254" s="65"/>
      <c r="E254" s="64"/>
      <c r="F254" s="64"/>
    </row>
    <row r="255" spans="1:6" ht="15.75" x14ac:dyDescent="0.25">
      <c r="A255" s="156" t="s">
        <v>18</v>
      </c>
      <c r="B255" s="156"/>
      <c r="C255" s="156"/>
      <c r="D255" s="156"/>
      <c r="E255" s="156"/>
      <c r="F255" s="66">
        <f>SUM(F244:F253)</f>
        <v>0</v>
      </c>
    </row>
    <row r="256" spans="1:6" ht="15.75" x14ac:dyDescent="0.25">
      <c r="A256" s="94"/>
      <c r="B256" s="112"/>
      <c r="C256" s="178"/>
      <c r="D256" s="112"/>
      <c r="E256" s="112"/>
      <c r="F256" s="66"/>
    </row>
    <row r="257" spans="1:6" ht="15.75" x14ac:dyDescent="0.25">
      <c r="A257" s="155" t="s">
        <v>19</v>
      </c>
      <c r="B257" s="155"/>
      <c r="C257" s="155"/>
      <c r="D257" s="155"/>
      <c r="E257" s="155"/>
      <c r="F257" s="90">
        <f>F140+F255</f>
        <v>0</v>
      </c>
    </row>
    <row r="258" spans="1:6" x14ac:dyDescent="0.25">
      <c r="A258" s="67"/>
      <c r="B258" s="23"/>
      <c r="C258" s="180"/>
      <c r="D258" s="23"/>
      <c r="E258" s="23"/>
      <c r="F258" s="22"/>
    </row>
    <row r="259" spans="1:6" x14ac:dyDescent="0.25">
      <c r="A259" s="67"/>
      <c r="B259" s="23"/>
      <c r="C259" s="180"/>
      <c r="D259" s="23"/>
      <c r="E259" s="23"/>
      <c r="F259" s="22"/>
    </row>
    <row r="260" spans="1:6" x14ac:dyDescent="0.25">
      <c r="A260" s="24"/>
      <c r="B260" s="68"/>
      <c r="C260" s="181"/>
      <c r="D260" s="68"/>
      <c r="E260" s="68"/>
      <c r="F260" s="68"/>
    </row>
    <row r="261" spans="1:6" x14ac:dyDescent="0.25">
      <c r="A261" s="24"/>
      <c r="B261" s="68"/>
      <c r="C261" s="181"/>
      <c r="D261" s="68"/>
      <c r="E261" s="68"/>
      <c r="F261" s="68"/>
    </row>
    <row r="262" spans="1:6" x14ac:dyDescent="0.25">
      <c r="A262" s="24"/>
      <c r="B262" s="72"/>
      <c r="C262" s="182"/>
      <c r="D262" s="69"/>
      <c r="E262" s="70"/>
      <c r="F262" s="70"/>
    </row>
    <row r="263" spans="1:6" x14ac:dyDescent="0.25">
      <c r="A263" s="79"/>
      <c r="B263" s="76"/>
      <c r="C263" s="182"/>
      <c r="D263" s="69"/>
      <c r="E263" s="70"/>
      <c r="F263" s="70"/>
    </row>
    <row r="264" spans="1:6" x14ac:dyDescent="0.25">
      <c r="A264" s="74"/>
      <c r="B264" s="77"/>
      <c r="C264" s="183"/>
      <c r="D264" s="154"/>
      <c r="E264" s="154"/>
      <c r="F264" s="154"/>
    </row>
    <row r="265" spans="1:6" x14ac:dyDescent="0.25">
      <c r="A265" s="74"/>
      <c r="B265" s="76"/>
      <c r="C265" s="184"/>
      <c r="D265" s="153"/>
      <c r="E265" s="153"/>
      <c r="F265" s="153"/>
    </row>
    <row r="266" spans="1:6" x14ac:dyDescent="0.25">
      <c r="A266" s="73"/>
      <c r="B266" s="77"/>
      <c r="C266" s="184"/>
      <c r="D266" s="153"/>
      <c r="E266" s="153"/>
      <c r="F266" s="153"/>
    </row>
    <row r="267" spans="1:6" x14ac:dyDescent="0.25">
      <c r="A267" s="28"/>
      <c r="B267" s="75"/>
      <c r="C267" s="185"/>
      <c r="D267" s="152"/>
      <c r="E267" s="152"/>
      <c r="F267" s="152"/>
    </row>
    <row r="268" spans="1:6" x14ac:dyDescent="0.25">
      <c r="A268" s="28"/>
      <c r="B268" s="78"/>
      <c r="C268" s="184"/>
      <c r="D268" s="152"/>
      <c r="E268" s="152"/>
      <c r="F268" s="152"/>
    </row>
    <row r="269" spans="1:6" x14ac:dyDescent="0.25">
      <c r="A269" s="28"/>
      <c r="B269" s="25"/>
      <c r="C269" s="184"/>
      <c r="D269" s="26"/>
      <c r="E269" s="27"/>
      <c r="F269" s="27"/>
    </row>
    <row r="270" spans="1:6" x14ac:dyDescent="0.25">
      <c r="A270" s="28"/>
      <c r="B270" s="25"/>
      <c r="C270" s="184"/>
      <c r="D270" s="26"/>
      <c r="E270" s="27"/>
      <c r="F270" s="27"/>
    </row>
    <row r="271" spans="1:6" x14ac:dyDescent="0.25">
      <c r="A271" s="28"/>
      <c r="B271" s="25"/>
      <c r="C271" s="184"/>
      <c r="D271" s="26"/>
      <c r="E271" s="27"/>
      <c r="F271" s="27"/>
    </row>
    <row r="272" spans="1:6" x14ac:dyDescent="0.25">
      <c r="A272" s="28"/>
      <c r="B272" s="79"/>
      <c r="C272" s="186"/>
      <c r="D272" s="79"/>
      <c r="E272" s="79"/>
      <c r="F272" s="79"/>
    </row>
    <row r="273" spans="1:6" x14ac:dyDescent="0.25">
      <c r="A273" s="28"/>
      <c r="B273" s="74"/>
      <c r="C273" s="187"/>
      <c r="D273" s="74"/>
      <c r="E273" s="74"/>
      <c r="F273" s="74"/>
    </row>
    <row r="274" spans="1:6" x14ac:dyDescent="0.25">
      <c r="A274" s="28"/>
      <c r="B274" s="74"/>
      <c r="C274" s="187"/>
      <c r="D274" s="74"/>
      <c r="E274" s="74"/>
      <c r="F274" s="74"/>
    </row>
    <row r="275" spans="1:6" x14ac:dyDescent="0.25">
      <c r="B275" s="73"/>
      <c r="C275" s="188"/>
      <c r="D275" s="73"/>
      <c r="E275" s="73"/>
      <c r="F275" s="73"/>
    </row>
    <row r="276" spans="1:6" x14ac:dyDescent="0.25">
      <c r="B276" s="29"/>
      <c r="C276" s="189"/>
      <c r="D276" s="31"/>
      <c r="E276" s="30"/>
      <c r="F276" s="30"/>
    </row>
    <row r="277" spans="1:6" x14ac:dyDescent="0.25">
      <c r="B277" s="29"/>
      <c r="C277" s="189"/>
      <c r="D277" s="31"/>
      <c r="E277" s="30"/>
      <c r="F277" s="30"/>
    </row>
    <row r="278" spans="1:6" x14ac:dyDescent="0.25">
      <c r="B278" s="29"/>
      <c r="C278" s="189"/>
      <c r="D278" s="31"/>
      <c r="E278" s="30"/>
      <c r="F278" s="30"/>
    </row>
    <row r="279" spans="1:6" x14ac:dyDescent="0.25">
      <c r="B279" s="29"/>
      <c r="C279" s="189"/>
      <c r="D279" s="31"/>
      <c r="E279" s="30"/>
      <c r="F279" s="30"/>
    </row>
    <row r="280" spans="1:6" x14ac:dyDescent="0.25">
      <c r="B280" s="29"/>
      <c r="C280" s="189"/>
      <c r="D280" s="31"/>
      <c r="E280" s="30"/>
      <c r="F280" s="30"/>
    </row>
    <row r="281" spans="1:6" x14ac:dyDescent="0.25">
      <c r="B281" s="29"/>
      <c r="C281" s="189"/>
      <c r="D281" s="31"/>
      <c r="E281" s="30"/>
      <c r="F281" s="30"/>
    </row>
    <row r="282" spans="1:6" x14ac:dyDescent="0.25">
      <c r="B282" s="29"/>
      <c r="C282" s="189"/>
      <c r="D282" s="31"/>
      <c r="E282" s="30"/>
      <c r="F282" s="30"/>
    </row>
    <row r="283" spans="1:6" x14ac:dyDescent="0.25">
      <c r="B283" s="29"/>
      <c r="C283" s="189"/>
      <c r="D283" s="31"/>
      <c r="E283" s="30"/>
      <c r="F283" s="30"/>
    </row>
  </sheetData>
  <mergeCells count="27">
    <mergeCell ref="A257:E257"/>
    <mergeCell ref="A255:E255"/>
    <mergeCell ref="D268:F268"/>
    <mergeCell ref="D267:F267"/>
    <mergeCell ref="D265:F265"/>
    <mergeCell ref="D266:F266"/>
    <mergeCell ref="D264:F264"/>
    <mergeCell ref="B15:B16"/>
    <mergeCell ref="A15:A16"/>
    <mergeCell ref="C15:C16"/>
    <mergeCell ref="E15:E16"/>
    <mergeCell ref="A14:F14"/>
    <mergeCell ref="A12:F12"/>
    <mergeCell ref="A6:F6"/>
    <mergeCell ref="B250:C250"/>
    <mergeCell ref="B244:C244"/>
    <mergeCell ref="B245:C245"/>
    <mergeCell ref="B246:C246"/>
    <mergeCell ref="B247:C247"/>
    <mergeCell ref="B248:C248"/>
    <mergeCell ref="B249:C249"/>
    <mergeCell ref="A10:D10"/>
    <mergeCell ref="A11:D11"/>
    <mergeCell ref="A7:F7"/>
    <mergeCell ref="A13:F13"/>
    <mergeCell ref="D15:D16"/>
    <mergeCell ref="F15:F16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headerFooter>
    <oddFooter>&amp;CPágina &amp;P&amp;RRecepcion, Salon de Conferencia- MM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Casa Modelo I</vt:lpstr>
      <vt:lpstr>'Presupuesto Casa Modelo I'!Área_de_impresión</vt:lpstr>
      <vt:lpstr>'Presupuesto Casa Modelo 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bacilia lorenzo</cp:lastModifiedBy>
  <cp:lastPrinted>2022-06-22T14:20:49Z</cp:lastPrinted>
  <dcterms:created xsi:type="dcterms:W3CDTF">2018-03-29T15:42:48Z</dcterms:created>
  <dcterms:modified xsi:type="dcterms:W3CDTF">2022-09-02T17:38:33Z</dcterms:modified>
</cp:coreProperties>
</file>