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A034692-CCCE-4F37-85C4-F11B5DA3CAB2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enero feb2022" sheetId="50" r:id="rId1"/>
  </sheets>
  <definedNames>
    <definedName name="_xlnm.Print_Area" localSheetId="0">'enero feb2022'!$A$1:$M$33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50" l="1"/>
  <c r="H26" i="50"/>
  <c r="M13" i="50" l="1"/>
  <c r="M14" i="50" s="1"/>
  <c r="I26" i="50" l="1"/>
  <c r="M26" i="50" s="1"/>
  <c r="J26" i="50" l="1"/>
  <c r="M15" i="50" l="1"/>
  <c r="M16" i="50" l="1"/>
  <c r="M17" i="50" s="1"/>
  <c r="M18" i="50" s="1"/>
  <c r="M19" i="50" s="1"/>
  <c r="M20" i="50" s="1"/>
  <c r="M21" i="50" s="1"/>
  <c r="M22" i="50" s="1"/>
  <c r="M23" i="50" s="1"/>
  <c r="M24" i="50" s="1"/>
</calcChain>
</file>

<file path=xl/sharedStrings.xml><?xml version="1.0" encoding="utf-8"?>
<sst xmlns="http://schemas.openxmlformats.org/spreadsheetml/2006/main" count="83" uniqueCount="54">
  <si>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</si>
  <si>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</si>
  <si>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</si>
  <si>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</si>
  <si>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</si>
  <si>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</si>
  <si>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</si>
  <si>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</si>
  <si>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</si>
  <si>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</si>
  <si>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</si>
  <si>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</si>
  <si>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</si>
  <si>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</si>
  <si>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</si>
  <si>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</si>
  <si>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</si>
  <si>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</si>
  <si>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</si>
  <si>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</si>
  <si>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</si>
  <si>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</si>
  <si>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</si>
  <si>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</si>
  <si>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</si>
  <si>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</si>
  <si>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</si>
  <si>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2.2.8.8.01</t>
  </si>
  <si>
    <t>Transf-452400001</t>
  </si>
  <si>
    <t>ENC. CONTABILIDAD</t>
  </si>
  <si>
    <t>CONTADORA</t>
  </si>
  <si>
    <t>DIR.FINANCIERO</t>
  </si>
  <si>
    <t>Aporte Banreservas</t>
  </si>
  <si>
    <t>BR</t>
  </si>
  <si>
    <t>TRANSFERENCIA  CTA OPERTATIVA</t>
  </si>
  <si>
    <r>
      <rPr>
        <b/>
        <sz val="11"/>
        <color theme="1"/>
        <rFont val="Calibri"/>
        <family val="2"/>
        <scheme val="minor"/>
      </rPr>
      <t>Balance Inicial del 30 JUNIO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</si>
  <si>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JULIO 2023</t>
  </si>
  <si>
    <t>Balance al 31 DE JULIO 2023</t>
  </si>
  <si>
    <t>Bce 30/06/2023</t>
  </si>
  <si>
    <t>Bce al 30/06/2023</t>
  </si>
  <si>
    <r>
      <t xml:space="preserve">Del 30 </t>
    </r>
    <r>
      <rPr>
        <b/>
        <u/>
        <sz val="11"/>
        <color theme="1"/>
        <rFont val="Calibri"/>
        <family val="2"/>
        <scheme val="minor"/>
      </rPr>
      <t xml:space="preserve"> DE jJUNIO 2023  al 31 DE JULIO  del 2023</t>
    </r>
  </si>
  <si>
    <t>Avance del 25% , Por concepto de la consultoria para seguimiento y monitoreo al plan de trabajo del gabinete de las mujeres, adolecescentes y niñas , y Elaboracion del plan operativo estrategico por una vida SIB</t>
  </si>
  <si>
    <r>
      <t xml:space="preserve"> </t>
    </r>
    <r>
      <rPr>
        <b/>
        <sz val="12"/>
        <rFont val="Calibri"/>
        <family val="2"/>
        <scheme val="minor"/>
      </rPr>
      <t>2DO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APORTE KOREA</t>
    </r>
    <r>
      <rPr>
        <sz val="12"/>
        <rFont val="Calibri"/>
        <family val="2"/>
        <scheme val="minor"/>
      </rPr>
      <t xml:space="preserve">  ,para cubrir nomina de empleados que trabajan directamente en el Proyecto de </t>
    </r>
    <r>
      <rPr>
        <b/>
        <sz val="12"/>
        <rFont val="Calibri"/>
        <family val="2"/>
        <scheme val="minor"/>
      </rPr>
      <t>Selección de Centros Educativos para la Formación de Jovenes Multiplicadores 2023</t>
    </r>
  </si>
  <si>
    <r>
      <t xml:space="preserve">“Donacion Cooperacion Española ;  para la </t>
    </r>
    <r>
      <rPr>
        <b/>
        <i/>
        <sz val="12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</si>
  <si>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2.2.8.7.-06</t>
  </si>
  <si>
    <t>Pago retenciones impuestos del 5% a suplidores del estado, correspondiente a los meses de abril y junio 2023.</t>
  </si>
  <si>
    <t>2.4.7.2.01</t>
  </si>
  <si>
    <t>3107/2023</t>
  </si>
  <si>
    <t>Aplicación Debito por concepto de diferencia tasa en compra de divisas .</t>
  </si>
  <si>
    <t>Aplicación Debito por concepto de diferencia tasa en compra de divisas para Contribucián Epecial La Secretaria General Iberoamericana , SEGIB</t>
  </si>
  <si>
    <t>pago nomina incentivos coordinadoras proyecto prevencion embarazadas, marzo y abril 2023</t>
  </si>
  <si>
    <t>Cargos y Comisiones bancarias correspondeinte al mes de Julio 2023</t>
  </si>
  <si>
    <t>2.2.8.2.01</t>
  </si>
  <si>
    <t>2.2.8.7.06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</si>
</sst>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rgb="FF333333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3" fontId="11" fillId="0" borderId="8" xfId="3" applyFont="1" applyBorder="1"/>
    <xf numFmtId="44" fontId="11" fillId="0" borderId="8" xfId="2" applyFont="1" applyBorder="1"/>
    <xf numFmtId="165" fontId="13" fillId="0" borderId="8" xfId="1" applyFont="1" applyBorder="1" applyAlignment="1">
      <alignment wrapText="1"/>
    </xf>
    <xf numFmtId="43" fontId="14" fillId="0" borderId="8" xfId="3" applyFont="1" applyBorder="1"/>
    <xf numFmtId="0" fontId="14" fillId="0" borderId="8" xfId="0" applyFont="1" applyBorder="1" applyAlignment="1">
      <alignment vertical="center"/>
    </xf>
    <xf numFmtId="170" fontId="13" fillId="0" borderId="8" xfId="0" applyNumberFormat="1" applyFont="1" applyBorder="1" applyAlignment="1">
      <alignment wrapText="1"/>
    </xf>
    <xf numFmtId="168" fontId="14" fillId="0" borderId="8" xfId="0" applyNumberFormat="1" applyFont="1" applyBorder="1" applyAlignment="1">
      <alignment horizontal="center" vertical="center"/>
    </xf>
    <xf numFmtId="165" fontId="14" fillId="0" borderId="8" xfId="1" applyFont="1" applyBorder="1" applyAlignment="1">
      <alignment vertical="center"/>
    </xf>
    <xf numFmtId="0" fontId="14" fillId="0" borderId="8" xfId="1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/>
    <xf numFmtId="0" fontId="11" fillId="0" borderId="12" xfId="0" applyFont="1" applyBorder="1" applyAlignment="1">
      <alignment wrapText="1"/>
    </xf>
    <xf numFmtId="166" fontId="14" fillId="0" borderId="8" xfId="0" applyNumberFormat="1" applyFont="1" applyBorder="1" applyAlignment="1">
      <alignment vertical="center"/>
    </xf>
    <xf numFmtId="44" fontId="14" fillId="0" borderId="0" xfId="2" applyFont="1"/>
    <xf numFmtId="4" fontId="16" fillId="0" borderId="10" xfId="0" applyNumberFormat="1" applyFont="1" applyBorder="1"/>
    <xf numFmtId="0" fontId="14" fillId="0" borderId="8" xfId="0" applyFont="1" applyBorder="1" applyAlignment="1">
      <alignment wrapText="1"/>
    </xf>
    <xf numFmtId="167" fontId="14" fillId="0" borderId="8" xfId="0" applyNumberFormat="1" applyFont="1" applyBorder="1" applyAlignment="1">
      <alignment horizontal="center" vertical="center"/>
    </xf>
    <xf numFmtId="170" fontId="14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vertical="center"/>
    </xf>
    <xf numFmtId="169" fontId="18" fillId="0" borderId="8" xfId="1" applyNumberFormat="1" applyFont="1" applyBorder="1" applyAlignment="1">
      <alignment wrapText="1"/>
    </xf>
    <xf numFmtId="170" fontId="18" fillId="0" borderId="8" xfId="0" applyNumberFormat="1" applyFont="1" applyBorder="1" applyAlignment="1">
      <alignment wrapText="1"/>
    </xf>
    <xf numFmtId="44" fontId="18" fillId="0" borderId="8" xfId="2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/>
    </xf>
    <xf numFmtId="14" fontId="12" fillId="0" borderId="8" xfId="0" applyNumberFormat="1" applyFont="1" applyBorder="1" applyAlignment="1">
      <alignment horizontal="left" vertical="center" wrapText="1"/>
    </xf>
    <xf numFmtId="44" fontId="19" fillId="0" borderId="6" xfId="0" applyNumberFormat="1" applyFont="1" applyBorder="1"/>
    <xf numFmtId="44" fontId="19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65" fontId="20" fillId="0" borderId="8" xfId="1" applyFont="1" applyBorder="1" applyAlignment="1">
      <alignment vertical="center"/>
    </xf>
    <xf numFmtId="14" fontId="11" fillId="0" borderId="14" xfId="0" applyNumberFormat="1" applyFont="1" applyBorder="1" applyAlignment="1">
      <alignment horizontal="center" vertical="center"/>
    </xf>
    <xf numFmtId="43" fontId="11" fillId="0" borderId="14" xfId="3" applyFont="1" applyBorder="1"/>
    <xf numFmtId="43" fontId="14" fillId="0" borderId="8" xfId="0" applyNumberFormat="1" applyFont="1" applyBorder="1"/>
    <xf numFmtId="43" fontId="7" fillId="0" borderId="8" xfId="3" applyFont="1" applyBorder="1"/>
    <xf numFmtId="166" fontId="22" fillId="0" borderId="14" xfId="0" applyNumberFormat="1" applyFont="1" applyBorder="1" applyAlignment="1">
      <alignment horizontal="center" vertical="center"/>
    </xf>
    <xf numFmtId="43" fontId="23" fillId="0" borderId="14" xfId="3" applyFont="1" applyBorder="1" applyAlignment="1"/>
    <xf numFmtId="166" fontId="22" fillId="0" borderId="8" xfId="0" applyNumberFormat="1" applyFont="1" applyBorder="1" applyAlignment="1">
      <alignment horizontal="center" vertical="center"/>
    </xf>
    <xf numFmtId="43" fontId="23" fillId="0" borderId="8" xfId="3" applyFont="1" applyBorder="1" applyAlignment="1"/>
    <xf numFmtId="167" fontId="22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/>
    <xf numFmtId="167" fontId="12" fillId="0" borderId="14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165" fontId="14" fillId="0" borderId="8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8" fontId="7" fillId="0" borderId="8" xfId="3" applyNumberFormat="1" applyFont="1" applyBorder="1"/>
    <xf numFmtId="0" fontId="27" fillId="0" borderId="8" xfId="0" applyFont="1" applyBorder="1" applyAlignment="1">
      <alignment wrapText="1"/>
    </xf>
    <xf numFmtId="14" fontId="7" fillId="0" borderId="14" xfId="0" applyNumberFormat="1" applyFont="1" applyBorder="1" applyAlignment="1">
      <alignment horizontal="left"/>
    </xf>
    <xf numFmtId="14" fontId="10" fillId="0" borderId="14" xfId="0" applyNumberFormat="1" applyFont="1" applyBorder="1" applyAlignment="1">
      <alignment horizont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wrapText="1"/>
    </xf>
    <xf numFmtId="0" fontId="14" fillId="0" borderId="14" xfId="0" applyFont="1" applyBorder="1"/>
    <xf numFmtId="43" fontId="14" fillId="0" borderId="14" xfId="0" applyNumberFormat="1" applyFont="1" applyBorder="1"/>
    <xf numFmtId="4" fontId="11" fillId="0" borderId="14" xfId="0" applyNumberFormat="1" applyFont="1" applyBorder="1"/>
    <xf numFmtId="0" fontId="0" fillId="0" borderId="8" xfId="0" applyBorder="1"/>
    <xf numFmtId="0" fontId="2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1" fillId="0" borderId="8" xfId="0" applyNumberFormat="1" applyFont="1" applyBorder="1" applyAlignment="1">
      <alignment horizontal="left" vertical="center"/>
    </xf>
    <xf numFmtId="14" fontId="11" fillId="0" borderId="14" xfId="0" applyNumberFormat="1" applyFont="1" applyBorder="1" applyAlignment="1">
      <alignment horizontal="left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400051</xdr:colOff>
      <xdr:row>2</xdr:row>
      <xdr:rowOff>28575</xdr:rowOff>
    </xdr:from>
    <xdr:to>
      <xdr:col>6</xdr:col>
      <xdr:colOff>304801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6" y="40957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35"/>
  <sheetViews>
    <sheetView tabSelected="1" topLeftCell="D7" workbookViewId="0">
      <selection activeCell="J15" sqref="J15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5" customWidth="1"/>
    <col min="4" max="4" width="14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5" customWidth="1"/>
    <col min="10" max="10" width="14.28515625" customWidth="1"/>
    <col min="11" max="11" width="15.140625" bestFit="1" customWidth="1"/>
    <col min="13" max="13" width="22.5703125" customWidth="1"/>
    <col min="14" max="14" width="15.7109375" customWidth="1"/>
    <col min="15" max="15" width="12.5703125" bestFit="1" customWidth="1"/>
  </cols>
  <sheetData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4" ht="18.75" x14ac:dyDescent="0.25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4" ht="15.75" x14ac:dyDescent="0.25">
      <c r="A8" s="107" t="s">
        <v>13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4" x14ac:dyDescent="0.25">
      <c r="A9" s="108" t="s">
        <v>40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4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35</v>
      </c>
      <c r="I12" s="32" t="s">
        <v>36</v>
      </c>
      <c r="J12" s="33" t="s">
        <v>11</v>
      </c>
      <c r="K12" s="3" t="s">
        <v>8</v>
      </c>
      <c r="L12" s="3" t="s">
        <v>10</v>
      </c>
      <c r="M12" s="11" t="s">
        <v>37</v>
      </c>
    </row>
    <row r="13" spans="1:14" x14ac:dyDescent="0.25">
      <c r="A13" s="23"/>
      <c r="B13" s="36"/>
      <c r="C13" s="14"/>
      <c r="D13" s="22"/>
      <c r="E13" s="12"/>
      <c r="F13" s="16"/>
      <c r="G13" s="17"/>
      <c r="H13" s="24">
        <v>0</v>
      </c>
      <c r="I13" s="24"/>
      <c r="J13" s="18"/>
      <c r="K13" s="19">
        <v>0</v>
      </c>
      <c r="L13" s="20"/>
      <c r="M13" s="19">
        <f>H13+I13-K13</f>
        <v>0</v>
      </c>
      <c r="N13" s="9"/>
    </row>
    <row r="14" spans="1:14" ht="78.75" x14ac:dyDescent="0.25">
      <c r="A14" s="76" t="s">
        <v>38</v>
      </c>
      <c r="B14" s="38" t="s">
        <v>23</v>
      </c>
      <c r="C14" t="s">
        <v>28</v>
      </c>
      <c r="D14" s="45" t="s">
        <v>7</v>
      </c>
      <c r="E14" s="93" t="s">
        <v>42</v>
      </c>
      <c r="F14" s="46"/>
      <c r="G14" s="46"/>
      <c r="H14" s="42">
        <v>279645.82</v>
      </c>
      <c r="I14" s="77">
        <v>0</v>
      </c>
      <c r="J14" s="47"/>
      <c r="K14" s="48"/>
      <c r="L14" s="49"/>
      <c r="M14" s="75">
        <f>M13+H14+I14-K14</f>
        <v>279645.82</v>
      </c>
      <c r="N14" s="9"/>
    </row>
    <row r="15" spans="1:14" ht="61.5" customHeight="1" x14ac:dyDescent="0.25">
      <c r="A15" s="66" t="s">
        <v>39</v>
      </c>
      <c r="B15" s="13" t="s">
        <v>5</v>
      </c>
      <c r="C15" s="40" t="s">
        <v>21</v>
      </c>
      <c r="D15" s="65" t="s">
        <v>22</v>
      </c>
      <c r="E15" s="91" t="s">
        <v>43</v>
      </c>
      <c r="F15" s="62">
        <v>192277.49</v>
      </c>
      <c r="G15" s="63">
        <v>69.069999999999993</v>
      </c>
      <c r="H15" s="64">
        <v>13280606.23</v>
      </c>
      <c r="I15" s="43">
        <v>0</v>
      </c>
      <c r="J15" s="43">
        <v>0</v>
      </c>
      <c r="K15" s="43">
        <v>0</v>
      </c>
      <c r="L15" s="88">
        <v>0</v>
      </c>
      <c r="M15" s="75">
        <f>M14+H15+I15-K15</f>
        <v>13560252.050000001</v>
      </c>
      <c r="N15" s="9"/>
    </row>
    <row r="16" spans="1:14" ht="45.75" customHeight="1" x14ac:dyDescent="0.25">
      <c r="A16" s="67" t="s">
        <v>39</v>
      </c>
      <c r="B16" s="15" t="s">
        <v>24</v>
      </c>
      <c r="C16" s="53" t="s">
        <v>25</v>
      </c>
      <c r="D16" s="45" t="s">
        <v>15</v>
      </c>
      <c r="E16" s="94" t="s">
        <v>26</v>
      </c>
      <c r="F16" s="61"/>
      <c r="G16" s="60"/>
      <c r="H16" s="55">
        <v>1836522.55</v>
      </c>
      <c r="I16" s="41">
        <v>0</v>
      </c>
      <c r="J16" s="78">
        <v>0</v>
      </c>
      <c r="K16" s="56">
        <v>0</v>
      </c>
      <c r="L16" s="49"/>
      <c r="M16" s="75">
        <f>M15+H16+I16-K16</f>
        <v>15396774.600000001</v>
      </c>
      <c r="N16" s="9"/>
    </row>
    <row r="17" spans="1:14" ht="45.75" customHeight="1" x14ac:dyDescent="0.25">
      <c r="A17" s="34" t="s">
        <v>39</v>
      </c>
      <c r="B17" s="39" t="s">
        <v>33</v>
      </c>
      <c r="C17" s="87" t="s">
        <v>34</v>
      </c>
      <c r="D17" s="45" t="s">
        <v>7</v>
      </c>
      <c r="E17" s="96" t="s">
        <v>32</v>
      </c>
      <c r="F17" s="79"/>
      <c r="G17" s="80"/>
      <c r="H17" s="81">
        <v>750000</v>
      </c>
      <c r="I17" s="86">
        <v>0</v>
      </c>
      <c r="J17" s="79"/>
      <c r="K17" s="56"/>
      <c r="L17" s="49"/>
      <c r="M17" s="75">
        <f t="shared" ref="M17:M24" si="0">M16+H17+I17-K17</f>
        <v>16146774.600000001</v>
      </c>
      <c r="N17" s="9"/>
    </row>
    <row r="18" spans="1:14" ht="45.75" customHeight="1" x14ac:dyDescent="0.25">
      <c r="A18" s="34">
        <v>45110</v>
      </c>
      <c r="B18" s="15" t="s">
        <v>24</v>
      </c>
      <c r="C18" s="53" t="s">
        <v>25</v>
      </c>
      <c r="D18" s="45" t="s">
        <v>15</v>
      </c>
      <c r="E18" s="105" t="s">
        <v>50</v>
      </c>
      <c r="F18" s="79"/>
      <c r="G18" s="80"/>
      <c r="H18" s="81"/>
      <c r="I18" s="86"/>
      <c r="J18" s="79"/>
      <c r="K18" s="56">
        <v>115200.01</v>
      </c>
      <c r="L18" s="49" t="s">
        <v>53</v>
      </c>
      <c r="M18" s="75">
        <f t="shared" si="0"/>
        <v>16031574.590000002</v>
      </c>
      <c r="N18" s="9"/>
    </row>
    <row r="19" spans="1:14" ht="60" customHeight="1" x14ac:dyDescent="0.25">
      <c r="A19" s="109">
        <v>45132</v>
      </c>
      <c r="B19" s="89" t="s">
        <v>5</v>
      </c>
      <c r="C19" s="40" t="s">
        <v>21</v>
      </c>
      <c r="D19" s="90" t="s">
        <v>22</v>
      </c>
      <c r="E19" s="92" t="s">
        <v>41</v>
      </c>
      <c r="F19" s="104"/>
      <c r="G19" s="82">
        <v>58.7</v>
      </c>
      <c r="H19" s="83"/>
      <c r="I19" s="84"/>
      <c r="J19" s="95">
        <v>851.72</v>
      </c>
      <c r="K19" s="41">
        <v>50000</v>
      </c>
      <c r="L19" s="49" t="s">
        <v>44</v>
      </c>
      <c r="M19" s="75">
        <f t="shared" si="0"/>
        <v>15981574.590000002</v>
      </c>
      <c r="N19" s="9"/>
    </row>
    <row r="20" spans="1:14" ht="45.75" customHeight="1" x14ac:dyDescent="0.25">
      <c r="A20" s="110">
        <v>45135</v>
      </c>
      <c r="B20" s="38" t="s">
        <v>23</v>
      </c>
      <c r="C20" t="s">
        <v>28</v>
      </c>
      <c r="D20" s="45" t="s">
        <v>7</v>
      </c>
      <c r="E20" s="57" t="s">
        <v>45</v>
      </c>
      <c r="F20" s="79"/>
      <c r="G20" s="82"/>
      <c r="H20" s="83"/>
      <c r="I20" s="84"/>
      <c r="J20" s="79"/>
      <c r="K20" s="56">
        <v>10007.18</v>
      </c>
      <c r="L20" s="49" t="s">
        <v>27</v>
      </c>
      <c r="M20" s="75">
        <f t="shared" si="0"/>
        <v>15971567.410000002</v>
      </c>
      <c r="N20" s="9"/>
    </row>
    <row r="21" spans="1:14" ht="45.75" customHeight="1" x14ac:dyDescent="0.25">
      <c r="A21" s="34" t="s">
        <v>47</v>
      </c>
      <c r="B21" s="38" t="s">
        <v>23</v>
      </c>
      <c r="C21" t="s">
        <v>28</v>
      </c>
      <c r="D21" s="45" t="s">
        <v>7</v>
      </c>
      <c r="E21" s="57" t="s">
        <v>49</v>
      </c>
      <c r="F21" s="79"/>
      <c r="G21" s="82"/>
      <c r="H21" s="83"/>
      <c r="I21" s="84"/>
      <c r="J21" s="79"/>
      <c r="K21" s="56">
        <v>26614</v>
      </c>
      <c r="L21" s="49" t="s">
        <v>46</v>
      </c>
      <c r="M21" s="75">
        <f t="shared" si="0"/>
        <v>15944953.410000002</v>
      </c>
      <c r="N21" s="9"/>
    </row>
    <row r="22" spans="1:14" ht="81.75" customHeight="1" x14ac:dyDescent="0.25">
      <c r="A22" s="97" t="s">
        <v>47</v>
      </c>
      <c r="B22" s="98" t="s">
        <v>23</v>
      </c>
      <c r="C22" t="s">
        <v>28</v>
      </c>
      <c r="D22" s="99" t="s">
        <v>7</v>
      </c>
      <c r="E22" s="100" t="s">
        <v>48</v>
      </c>
      <c r="F22" s="101"/>
      <c r="G22" s="101"/>
      <c r="H22" s="102"/>
      <c r="I22" s="77"/>
      <c r="J22" s="77"/>
      <c r="K22" s="103">
        <v>13482.3</v>
      </c>
      <c r="L22" s="49" t="s">
        <v>52</v>
      </c>
      <c r="M22" s="75">
        <f t="shared" si="0"/>
        <v>15931471.110000001</v>
      </c>
      <c r="N22" s="9"/>
    </row>
    <row r="23" spans="1:14" ht="81.75" customHeight="1" x14ac:dyDescent="0.25">
      <c r="A23" s="34">
        <v>45138</v>
      </c>
      <c r="B23" s="15" t="s">
        <v>24</v>
      </c>
      <c r="C23" s="53" t="s">
        <v>25</v>
      </c>
      <c r="D23" s="45" t="s">
        <v>15</v>
      </c>
      <c r="E23" s="57" t="s">
        <v>51</v>
      </c>
      <c r="F23" s="52"/>
      <c r="G23" s="52"/>
      <c r="H23" s="78"/>
      <c r="I23" s="41"/>
      <c r="J23" s="41"/>
      <c r="K23" s="85">
        <v>347.8</v>
      </c>
      <c r="L23" s="49" t="s">
        <v>52</v>
      </c>
      <c r="M23" s="75">
        <f t="shared" si="0"/>
        <v>15931123.310000001</v>
      </c>
      <c r="N23" s="9"/>
    </row>
    <row r="24" spans="1:14" ht="81.75" customHeight="1" x14ac:dyDescent="0.25">
      <c r="A24" s="97" t="s">
        <v>47</v>
      </c>
      <c r="B24" s="98" t="s">
        <v>23</v>
      </c>
      <c r="C24" t="s">
        <v>28</v>
      </c>
      <c r="D24" s="99" t="s">
        <v>7</v>
      </c>
      <c r="E24" s="57" t="s">
        <v>51</v>
      </c>
      <c r="F24" s="98"/>
      <c r="H24" s="99"/>
      <c r="I24" s="41"/>
      <c r="J24" s="41"/>
      <c r="K24" s="85">
        <v>196.43</v>
      </c>
      <c r="L24" s="49" t="s">
        <v>52</v>
      </c>
      <c r="M24" s="75">
        <f t="shared" si="0"/>
        <v>15930926.880000001</v>
      </c>
      <c r="N24" s="9"/>
    </row>
    <row r="25" spans="1:14" ht="16.5" thickBot="1" x14ac:dyDescent="0.3">
      <c r="A25" s="34"/>
      <c r="B25" s="13"/>
      <c r="C25" s="51"/>
      <c r="D25" s="45"/>
      <c r="E25" s="57"/>
      <c r="F25" s="54"/>
      <c r="G25" s="59"/>
      <c r="H25" s="50"/>
      <c r="I25" s="50"/>
      <c r="J25" s="58"/>
      <c r="K25" s="44"/>
      <c r="L25" s="49"/>
      <c r="M25" s="75"/>
      <c r="N25" s="9"/>
    </row>
    <row r="26" spans="1:14" ht="15.75" x14ac:dyDescent="0.25">
      <c r="A26" s="25"/>
      <c r="B26" s="26"/>
      <c r="C26" s="26"/>
      <c r="D26" s="70"/>
      <c r="E26" s="70"/>
      <c r="F26" s="70"/>
      <c r="G26" s="70"/>
      <c r="H26" s="71">
        <f>SUM(H13:H25)</f>
        <v>16146774.600000001</v>
      </c>
      <c r="I26" s="71">
        <f>SUM(I13:I25)</f>
        <v>0</v>
      </c>
      <c r="J26" s="72">
        <f>SUM(J13:J25)</f>
        <v>851.72</v>
      </c>
      <c r="K26" s="73">
        <f>SUM(K13:K25)</f>
        <v>215847.71999999997</v>
      </c>
      <c r="L26" s="70"/>
      <c r="M26" s="74">
        <f>H26+I26-K26</f>
        <v>15930926.880000001</v>
      </c>
    </row>
    <row r="27" spans="1:14" ht="19.5" thickBot="1" x14ac:dyDescent="0.35">
      <c r="A27" s="3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68"/>
    </row>
    <row r="28" spans="1:14" ht="18.75" x14ac:dyDescent="0.3">
      <c r="B28" s="28"/>
      <c r="C28" s="28"/>
      <c r="D28" s="28"/>
      <c r="E28" s="28"/>
      <c r="F28" s="28"/>
      <c r="G28" s="28"/>
      <c r="H28" s="31"/>
      <c r="I28" s="31"/>
      <c r="J28" s="29"/>
      <c r="K28" s="30"/>
      <c r="L28" s="28"/>
      <c r="M28" s="69"/>
    </row>
    <row r="29" spans="1:14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1"/>
    </row>
    <row r="30" spans="1:14" x14ac:dyDescent="0.25">
      <c r="B30" s="28"/>
      <c r="C30" s="28" t="s">
        <v>17</v>
      </c>
      <c r="D30" s="28"/>
      <c r="E30" s="28"/>
      <c r="F30" s="28" t="s">
        <v>6</v>
      </c>
      <c r="G30" s="28"/>
      <c r="H30" s="28"/>
      <c r="I30" s="28"/>
      <c r="J30" s="28"/>
      <c r="K30" s="28" t="s">
        <v>16</v>
      </c>
      <c r="L30" s="28"/>
      <c r="M30" s="31"/>
    </row>
    <row r="31" spans="1:14" x14ac:dyDescent="0.25">
      <c r="B31" s="28"/>
      <c r="C31" s="28" t="s">
        <v>18</v>
      </c>
      <c r="D31" s="28"/>
      <c r="E31" s="28"/>
      <c r="F31" s="28" t="s">
        <v>19</v>
      </c>
      <c r="G31" s="28"/>
      <c r="H31" s="28"/>
      <c r="I31" s="28"/>
      <c r="J31" s="28"/>
      <c r="K31" s="28" t="s">
        <v>20</v>
      </c>
      <c r="L31" s="28"/>
      <c r="M31" s="31"/>
    </row>
    <row r="32" spans="1:14" x14ac:dyDescent="0.25">
      <c r="B32" s="28"/>
      <c r="C32" s="28" t="s">
        <v>30</v>
      </c>
      <c r="D32" s="28"/>
      <c r="E32" s="28"/>
      <c r="F32" s="28" t="s">
        <v>29</v>
      </c>
      <c r="G32" s="28"/>
      <c r="H32" s="28"/>
      <c r="I32" s="28"/>
      <c r="J32" s="28"/>
      <c r="K32" s="28" t="s">
        <v>31</v>
      </c>
      <c r="L32" s="28"/>
      <c r="M32" s="31"/>
    </row>
    <row r="35" spans="8:9" x14ac:dyDescent="0.25">
      <c r="H35" s="37"/>
      <c r="I35" s="37"/>
    </row>
  </sheetData>
  <mergeCells count="3">
    <mergeCell ref="A7:M7"/>
    <mergeCell ref="A8:M8"/>
    <mergeCell ref="A9:M9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8184e8-f819-41aa-a9f7-6e228bc2f040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feb2022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2023-08-18T19:50:09Z</cp:lastPrinted>
  <dcterms:created xsi:type="dcterms:W3CDTF">2018-10-19T15:39:09Z</dcterms:created>
  <dcterms:modified xsi:type="dcterms:W3CDTF">2023-08-18T20:27:00Z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