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TRANSPARENCIA  FRANCISCO\"/>
    </mc:Choice>
  </mc:AlternateContent>
  <xr:revisionPtr revIDLastSave="0" documentId="13_ncr:1_{3E73699F-1C38-4F17-8368-7E61DEE7DA38}" xr6:coauthVersionLast="47" xr6:coauthVersionMax="47" xr10:uidLastSave="{00000000-0000-0000-0000-000000000000}"/>
  <bookViews>
    <workbookView xWindow="15" yWindow="0" windowWidth="23985" windowHeight="1278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feb2022'!$A$1:$M$48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50" l="1"/>
  <c r="K40" i="50"/>
  <c r="M53" i="50" l="1"/>
  <c r="I40" i="50" l="1"/>
  <c r="M40" i="50" l="1"/>
  <c r="B14" i="51" l="1"/>
  <c r="B11" i="51"/>
  <c r="B8" i="51"/>
  <c r="C3" i="51"/>
  <c r="H40" i="50" l="1"/>
  <c r="M13" i="50" l="1"/>
  <c r="M14" i="50" s="1"/>
  <c r="J40" i="50" l="1"/>
  <c r="M15" i="50" l="1"/>
  <c r="M16" i="50" l="1"/>
  <c r="M17" i="50" s="1"/>
  <c r="M18" i="50" s="1"/>
  <c r="M19" i="50" s="1"/>
  <c r="M20" i="50" s="1"/>
  <c r="M21" i="50" s="1"/>
  <c r="M22" i="50" s="1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34" i="50" s="1"/>
</calcChain>
</file>

<file path=xl/sharedStrings.xml><?xml version="1.0" encoding="utf-8"?>
<sst xmlns="http://schemas.openxmlformats.org/spreadsheetml/2006/main" count="119" uniqueCount="70">
  <si>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</si>
  <si>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</si>
  <si>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</si>
  <si>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</si>
  <si>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</si>
  <si>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</si>
  <si>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</si>
  <si>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</si>
  <si>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</si>
  <si>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</si>
  <si>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</si>
  <si>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</si>
  <si>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</si>
  <si>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</si>
  <si>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</si>
  <si>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</si>
  <si>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</si>
  <si>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</si>
  <si>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</si>
  <si>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</si>
  <si>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</si>
  <si>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</si>
  <si>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</si>
  <si>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</si>
  <si>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</si>
  <si>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</si>
  <si>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</si>
  <si>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Transf-452400001</t>
  </si>
  <si>
    <t>ENC. CONTABILIDAD</t>
  </si>
  <si>
    <t>CONTADORA</t>
  </si>
  <si>
    <t>DIR.FINANCIERO</t>
  </si>
  <si>
    <r>
      <t xml:space="preserve"> </t>
    </r>
    <r>
      <rPr>
        <b/>
        <sz val="12"/>
        <rFont val="Calibri"/>
        <family val="2"/>
        <scheme val="minor"/>
      </rPr>
      <t>2DO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APORTE KOREA</t>
    </r>
    <r>
      <rPr>
        <sz val="12"/>
        <rFont val="Calibri"/>
        <family val="2"/>
        <scheme val="minor"/>
      </rPr>
      <t xml:space="preserve">  ,para cubrir nomina de empleados que trabajan directamente en el Proyecto de </t>
    </r>
    <r>
      <rPr>
        <b/>
        <sz val="12"/>
        <rFont val="Calibri"/>
        <family val="2"/>
        <scheme val="minor"/>
      </rPr>
      <t>Selección de Centros Educativos para la Formación de Jovenes Multiplicadores 2023</t>
    </r>
  </si>
  <si>
    <r>
      <t xml:space="preserve">“Donacion Cooperacion Española ;  para la </t>
    </r>
    <r>
      <rPr>
        <b/>
        <i/>
        <sz val="12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</si>
  <si>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2.2.8.2.01</t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</si>
  <si>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</si>
  <si>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</si>
  <si>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</si>
  <si>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</si>
  <si>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r>
      <t xml:space="preserve">Del 30 </t>
    </r>
    <r>
      <rPr>
        <b/>
        <u/>
        <sz val="11"/>
        <color theme="1"/>
        <rFont val="Calibri"/>
        <family val="2"/>
        <scheme val="minor"/>
      </rPr>
      <t xml:space="preserve"> DE SEPTIEMBRE 2023  AL 31 DE OCTUBRE  del 2023</t>
    </r>
  </si>
  <si>
    <t>Bce 30/09/2023</t>
  </si>
  <si>
    <r>
      <rPr>
        <b/>
        <sz val="11"/>
        <color theme="1"/>
        <rFont val="Calibri"/>
        <family val="2"/>
        <scheme val="minor"/>
      </rPr>
      <t>Balance Inicial del 30 SEPTIEMBRE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</si>
  <si>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OCTUBRE 2023</t>
  </si>
  <si>
    <t>N/D</t>
  </si>
  <si>
    <t>Aplicación Credito bancarios</t>
  </si>
  <si>
    <t>N/C</t>
  </si>
  <si>
    <t>pago  Al Colector de Impuestos Internos; Remanentes , por concepto de retenciones a empleados mmujer , correspondiente a los periodos  012022 , 02-2022 y 04-2022</t>
  </si>
  <si>
    <t>Pago Al Colector de Impuestos Internos ,  las retenciones del 10% a supliodres , correspondiente al mes de agosto 2023</t>
  </si>
  <si>
    <t>Pago Al Colector de Impuestos Internos ,  las retenciones del  100% ITBIS  a supliodres , correspondiente al mes de agosto 2023</t>
  </si>
  <si>
    <t xml:space="preserve"> Cheque anulado ,  erogacion de fondo corresponde a otra cuenta bancaria </t>
  </si>
  <si>
    <t>2.2.8.8.01</t>
  </si>
  <si>
    <t>Cargos bancarios compra de divisas para cubrir las transferencias , correspondiente al mes de OCTUBRE 2023</t>
  </si>
  <si>
    <t>Cargos Comisiones bancarias , Impuestos 0.15% y comsion por manejo de cta correspondiente al mes de OCTUBRE 2023</t>
  </si>
  <si>
    <r>
      <t>Pago viaticos</t>
    </r>
    <r>
      <rPr>
        <b/>
        <sz val="12"/>
        <color rgb="FF000000"/>
        <rFont val="Calibri"/>
        <family val="2"/>
        <scheme val="minor"/>
      </rPr>
      <t xml:space="preserve"> A Walquiria Gomez Lopez </t>
    </r>
    <r>
      <rPr>
        <sz val="12"/>
        <color indexed="8"/>
        <rFont val="Calibri"/>
        <family val="2"/>
        <scheme val="minor"/>
      </rPr>
      <t>, po concepto  impartir los talleres del proyecto ''prevencion de embarazo en adolescentes y fortalecimiento de la salud integral de adolescentes en republica dominicana, Fase III'', efectuado en San Juan el 15 de septiembre 2023.</t>
    </r>
  </si>
  <si>
    <r>
      <t>Pago viaticos</t>
    </r>
    <r>
      <rPr>
        <b/>
        <sz val="12"/>
        <color rgb="FF000000"/>
        <rFont val="Calibri"/>
        <family val="2"/>
        <scheme val="minor"/>
      </rPr>
      <t xml:space="preserve"> A Edith Yalquendry Ciprian Beltrei  </t>
    </r>
    <r>
      <rPr>
        <sz val="12"/>
        <color indexed="8"/>
        <rFont val="Calibri"/>
        <family val="2"/>
        <scheme val="minor"/>
      </rPr>
      <t>, po concepto  impartir los talleres del proyecto ''prevencion de embarazo en adolescentes y fortalecimiento de la salud integral de adolescentes en republica dominicana, Fase III'', efectuado en san juan el 15 de septiembre 2023.</t>
    </r>
  </si>
  <si>
    <r>
      <t xml:space="preserve">Pago NCF:B1500223738, A Favor de              </t>
    </r>
    <r>
      <rPr>
        <b/>
        <sz val="12"/>
        <color rgb="FF000000"/>
        <rFont val="Calibri"/>
        <family val="2"/>
        <scheme val="minor"/>
      </rPr>
      <t>V  ENERGIT ENERGIT  SR</t>
    </r>
    <r>
      <rPr>
        <sz val="12"/>
        <color indexed="8"/>
        <rFont val="Calibri"/>
        <family val="2"/>
        <scheme val="minor"/>
      </rPr>
      <t>L, por compra de tickets de combustible para ser utilizados en los recorridos de los grupos de adolescentes, que asistiran a las capacitaciones en el Centro de Promocion de Salud Integral de Adolescentes de los Prados.</t>
    </r>
  </si>
  <si>
    <r>
      <t xml:space="preserve">Pago NCF B1500000164, A Favor de </t>
    </r>
    <r>
      <rPr>
        <b/>
        <sz val="12"/>
        <color rgb="FF000000"/>
        <rFont val="Calibri"/>
        <family val="2"/>
        <scheme val="minor"/>
      </rPr>
      <t>PUNTUAL SOLUCCIONES KPS ,SR</t>
    </r>
    <r>
      <rPr>
        <sz val="12"/>
        <color indexed="8"/>
        <rFont val="Calibri"/>
        <family val="2"/>
        <scheme val="minor"/>
      </rPr>
      <t>L ,Por compra de materiales para pulseras del ciclo menstrual, para ser utilizadas por los/as adolescentes que visitan el centro de promocion de salud integral de adolescentes.</t>
    </r>
  </si>
  <si>
    <t>2.2.3.1.1</t>
  </si>
  <si>
    <t>2.2.3.4</t>
  </si>
  <si>
    <t>Pago  viaticos a la Sra. Yuderka Bello ;  por  concepto de  impartir los talleres del proyecto ''prevencion de embarazo en adolescentes y fortalecimiento de la salud integral de adolescentes en republica dominicana, fase iii'', efectuado en San juan el 09 de octubre 2023.</t>
  </si>
  <si>
    <r>
      <t>Pago viaticos Y Peaje  al Sr</t>
    </r>
    <r>
      <rPr>
        <b/>
        <sz val="12"/>
        <color rgb="FF000000"/>
        <rFont val="Calibri"/>
        <family val="2"/>
        <scheme val="minor"/>
      </rPr>
      <t xml:space="preserve">.MICHAEL ALEXANDER AGRAMONTE ABAD </t>
    </r>
    <r>
      <rPr>
        <sz val="12"/>
        <color indexed="8"/>
        <rFont val="Calibri"/>
        <family val="2"/>
        <scheme val="minor"/>
      </rPr>
      <t xml:space="preserve"> por impartir los talleres del proyecto ''prevencion de embarazo en adolescentes y fortalecimiento de la salud integral de adolescentes en republica dominicana, fase iii'', efectuado en San  juan el 29 de septiembre 2023.</t>
    </r>
  </si>
  <si>
    <t>2.2.3.11</t>
  </si>
  <si>
    <t>2.2.311</t>
  </si>
  <si>
    <r>
      <t>Pago viaticos A la Sra.</t>
    </r>
    <r>
      <rPr>
        <b/>
        <sz val="12"/>
        <color rgb="FF000000"/>
        <rFont val="Calibri"/>
        <family val="2"/>
        <scheme val="minor"/>
      </rPr>
      <t xml:space="preserve"> WALQUIRIA GOMEZ LOPEZ</t>
    </r>
    <r>
      <rPr>
        <sz val="12"/>
        <color indexed="8"/>
        <rFont val="Calibri"/>
        <family val="2"/>
        <scheme val="minor"/>
      </rPr>
      <t xml:space="preserve"> por impartir los talleres del proyecto ''prevencion de embarazo en adolescentes y fortalecimiento de la salud integral de adolescentes en republica dominicana, fase iii'', efectuado en san juan el 09 de octubre 2023.</t>
    </r>
  </si>
  <si>
    <t>CHEQUE ANULADO ERROR</t>
  </si>
  <si>
    <r>
      <t>Pago viaticos a Favor de</t>
    </r>
    <r>
      <rPr>
        <b/>
        <sz val="12"/>
        <color rgb="FF000000"/>
        <rFont val="Calibri"/>
        <family val="2"/>
        <scheme val="minor"/>
      </rPr>
      <t xml:space="preserve"> WALQUIRIA GOMEZ LOPEZ</t>
    </r>
    <r>
      <rPr>
        <sz val="12"/>
        <color indexed="8"/>
        <rFont val="Calibri"/>
        <family val="2"/>
        <scheme val="minor"/>
      </rPr>
      <t xml:space="preserve"> por impartir los talleres del proyecto ''prevencion de embarazo en adolescentes y fortalecimiento de la salud integral de adolescentes en republica dominicana, fase iii'', efectuado en san juan el 29 de septiembre 2023.</t>
    </r>
  </si>
  <si>
    <t>2.3.7.1.02</t>
  </si>
  <si>
    <t>LIB.325 UPEX</t>
  </si>
  <si>
    <r>
      <t>“Pago NCF B1500001967 A Favor de INVERSIONES AZUL DEL ESTE DOMINICANA,SRL, Por concepto de Servicio de Hotel , Catering y Audiovisuales , para las las personas que participaron en el lanzamiento</t>
    </r>
    <r>
      <rPr>
        <b/>
        <i/>
        <sz val="12"/>
        <color rgb="FF000000"/>
        <rFont val="Calibri"/>
        <family val="2"/>
        <scheme val="minor"/>
      </rPr>
      <t xml:space="preserve"> del MAPA DE SERVICIOS DE INFORMACION GEOLOCALIZADA DE SISTEMA DE PROTECCION A LOS DERECHOS DE  LAS MUJERES EN RD</t>
    </r>
  </si>
  <si>
    <t>2.2.5.1.01</t>
  </si>
  <si>
    <t>Balance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</si>
</sst>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rgb="FF333333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43" fontId="11" fillId="0" borderId="8" xfId="3" applyFont="1" applyBorder="1"/>
    <xf numFmtId="165" fontId="13" fillId="0" borderId="8" xfId="1" applyFont="1" applyBorder="1" applyAlignment="1">
      <alignment wrapText="1"/>
    </xf>
    <xf numFmtId="43" fontId="14" fillId="0" borderId="8" xfId="3" applyFont="1" applyBorder="1"/>
    <xf numFmtId="0" fontId="14" fillId="0" borderId="8" xfId="0" applyFont="1" applyBorder="1" applyAlignment="1">
      <alignment vertical="center"/>
    </xf>
    <xf numFmtId="170" fontId="13" fillId="0" borderId="8" xfId="0" applyNumberFormat="1" applyFont="1" applyBorder="1" applyAlignment="1">
      <alignment wrapText="1"/>
    </xf>
    <xf numFmtId="168" fontId="14" fillId="0" borderId="8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vertical="center"/>
    </xf>
    <xf numFmtId="0" fontId="14" fillId="0" borderId="8" xfId="1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166" fontId="14" fillId="0" borderId="8" xfId="0" applyNumberFormat="1" applyFont="1" applyBorder="1" applyAlignment="1">
      <alignment vertical="center"/>
    </xf>
    <xf numFmtId="4" fontId="16" fillId="0" borderId="10" xfId="0" applyNumberFormat="1" applyFont="1" applyBorder="1"/>
    <xf numFmtId="0" fontId="14" fillId="0" borderId="8" xfId="0" applyFont="1" applyBorder="1" applyAlignment="1">
      <alignment wrapText="1"/>
    </xf>
    <xf numFmtId="167" fontId="14" fillId="0" borderId="8" xfId="0" applyNumberFormat="1" applyFont="1" applyBorder="1" applyAlignment="1">
      <alignment horizontal="center" vertical="center"/>
    </xf>
    <xf numFmtId="170" fontId="14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vertical="center"/>
    </xf>
    <xf numFmtId="169" fontId="18" fillId="0" borderId="8" xfId="1" applyNumberFormat="1" applyFont="1" applyBorder="1" applyAlignment="1">
      <alignment wrapText="1"/>
    </xf>
    <xf numFmtId="170" fontId="18" fillId="0" borderId="8" xfId="0" applyNumberFormat="1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44" fontId="19" fillId="0" borderId="6" xfId="0" applyNumberFormat="1" applyFont="1" applyBorder="1"/>
    <xf numFmtId="44" fontId="19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65" fontId="20" fillId="0" borderId="8" xfId="1" applyFont="1" applyBorder="1" applyAlignment="1">
      <alignment vertical="center"/>
    </xf>
    <xf numFmtId="14" fontId="11" fillId="0" borderId="14" xfId="0" applyNumberFormat="1" applyFont="1" applyBorder="1" applyAlignment="1">
      <alignment horizontal="center" vertical="center"/>
    </xf>
    <xf numFmtId="43" fontId="11" fillId="0" borderId="14" xfId="3" applyFont="1" applyBorder="1"/>
    <xf numFmtId="43" fontId="14" fillId="0" borderId="8" xfId="0" applyNumberFormat="1" applyFont="1" applyBorder="1"/>
    <xf numFmtId="43" fontId="7" fillId="0" borderId="8" xfId="3" applyFont="1" applyBorder="1"/>
    <xf numFmtId="166" fontId="22" fillId="0" borderId="14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43" fontId="23" fillId="0" borderId="8" xfId="3" applyFont="1" applyBorder="1" applyAlignment="1"/>
    <xf numFmtId="167" fontId="22" fillId="0" borderId="8" xfId="0" applyNumberFormat="1" applyFont="1" applyBorder="1" applyAlignment="1">
      <alignment horizontal="center" vertical="center"/>
    </xf>
    <xf numFmtId="167" fontId="12" fillId="0" borderId="14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8" fontId="7" fillId="0" borderId="8" xfId="3" applyNumberFormat="1" applyFont="1" applyBorder="1"/>
    <xf numFmtId="0" fontId="0" fillId="0" borderId="8" xfId="0" applyBorder="1"/>
    <xf numFmtId="14" fontId="11" fillId="0" borderId="14" xfId="0" applyNumberFormat="1" applyFont="1" applyBorder="1" applyAlignment="1">
      <alignment horizontal="left" vertical="center"/>
    </xf>
    <xf numFmtId="43" fontId="11" fillId="0" borderId="10" xfId="3" applyFont="1" applyBorder="1"/>
    <xf numFmtId="43" fontId="23" fillId="0" borderId="14" xfId="3" applyFont="1" applyFill="1" applyBorder="1" applyAlignment="1"/>
    <xf numFmtId="166" fontId="17" fillId="0" borderId="14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44" fontId="14" fillId="0" borderId="8" xfId="2" applyFont="1" applyFill="1" applyBorder="1"/>
    <xf numFmtId="0" fontId="21" fillId="0" borderId="8" xfId="0" applyFont="1" applyBorder="1" applyAlignment="1">
      <alignment horizontal="center"/>
    </xf>
    <xf numFmtId="14" fontId="31" fillId="0" borderId="8" xfId="0" applyNumberFormat="1" applyFont="1" applyBorder="1" applyAlignment="1">
      <alignment horizontal="left" vertical="center"/>
    </xf>
    <xf numFmtId="0" fontId="32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8" xfId="0" applyFont="1" applyBorder="1" applyAlignment="1">
      <alignment wrapText="1"/>
    </xf>
    <xf numFmtId="43" fontId="6" fillId="3" borderId="8" xfId="3" applyFont="1" applyFill="1" applyBorder="1"/>
    <xf numFmtId="44" fontId="7" fillId="0" borderId="8" xfId="2" applyFont="1" applyFill="1" applyBorder="1"/>
    <xf numFmtId="44" fontId="33" fillId="0" borderId="8" xfId="2" applyFont="1" applyFill="1" applyBorder="1" applyAlignment="1">
      <alignment wrapText="1"/>
    </xf>
    <xf numFmtId="44" fontId="30" fillId="0" borderId="8" xfId="2" applyFont="1" applyFill="1" applyBorder="1"/>
    <xf numFmtId="14" fontId="7" fillId="0" borderId="12" xfId="0" applyNumberFormat="1" applyFont="1" applyBorder="1" applyAlignment="1">
      <alignment horizontal="left"/>
    </xf>
    <xf numFmtId="0" fontId="0" fillId="0" borderId="15" xfId="0" applyBorder="1"/>
    <xf numFmtId="0" fontId="0" fillId="0" borderId="13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14" fontId="0" fillId="0" borderId="0" xfId="0" applyNumberFormat="1"/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1</xdr:row>
      <xdr:rowOff>76200</xdr:rowOff>
    </xdr:from>
    <xdr:to>
      <xdr:col>5</xdr:col>
      <xdr:colOff>885826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1" y="266700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53"/>
  <sheetViews>
    <sheetView tabSelected="1" topLeftCell="C31" workbookViewId="0">
      <selection activeCell="I30" sqref="I30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4.710937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5" ht="15.75" x14ac:dyDescent="0.25">
      <c r="A8" s="105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5" x14ac:dyDescent="0.25">
      <c r="A9" s="106" t="s">
        <v>38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40</v>
      </c>
      <c r="I12" s="32" t="s">
        <v>41</v>
      </c>
      <c r="J12" s="33" t="s">
        <v>11</v>
      </c>
      <c r="K12" s="3" t="s">
        <v>8</v>
      </c>
      <c r="L12" s="3" t="s">
        <v>10</v>
      </c>
      <c r="M12" s="11" t="s">
        <v>69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>
        <v>0</v>
      </c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78.75" x14ac:dyDescent="0.25">
      <c r="A14" s="68" t="s">
        <v>39</v>
      </c>
      <c r="B14" s="38" t="s">
        <v>23</v>
      </c>
      <c r="C14" t="s">
        <v>27</v>
      </c>
      <c r="D14" s="43" t="s">
        <v>7</v>
      </c>
      <c r="E14" s="81" t="s">
        <v>31</v>
      </c>
      <c r="F14" s="44"/>
      <c r="G14" s="44"/>
      <c r="H14" s="98">
        <v>118748.82</v>
      </c>
      <c r="I14" s="69">
        <v>0</v>
      </c>
      <c r="J14" s="45">
        <v>0</v>
      </c>
      <c r="K14" s="46"/>
      <c r="L14" s="47"/>
      <c r="M14" s="67">
        <f>M13+H14+I14-K14</f>
        <v>118748.82</v>
      </c>
      <c r="N14" s="9"/>
    </row>
    <row r="15" spans="1:15" ht="61.5" customHeight="1" x14ac:dyDescent="0.25">
      <c r="A15" s="68" t="s">
        <v>39</v>
      </c>
      <c r="B15" s="13" t="s">
        <v>5</v>
      </c>
      <c r="C15" s="39" t="s">
        <v>21</v>
      </c>
      <c r="D15" s="59" t="s">
        <v>22</v>
      </c>
      <c r="E15" s="79" t="s">
        <v>32</v>
      </c>
      <c r="F15" s="57">
        <v>189381.87679166064</v>
      </c>
      <c r="G15" s="58">
        <v>69.069999999999993</v>
      </c>
      <c r="H15" s="99">
        <v>13080606.23</v>
      </c>
      <c r="I15" s="41">
        <v>0</v>
      </c>
      <c r="J15" s="41">
        <v>0</v>
      </c>
      <c r="K15" s="41">
        <v>0</v>
      </c>
      <c r="L15" s="77">
        <v>0</v>
      </c>
      <c r="M15" s="67">
        <f>M14+H15+I15-K15</f>
        <v>13199355.050000001</v>
      </c>
      <c r="N15" s="9"/>
      <c r="O15" s="9"/>
    </row>
    <row r="16" spans="1:15" ht="45.75" customHeight="1" x14ac:dyDescent="0.25">
      <c r="A16" s="68" t="s">
        <v>39</v>
      </c>
      <c r="B16" s="15" t="s">
        <v>24</v>
      </c>
      <c r="C16" s="49" t="s">
        <v>25</v>
      </c>
      <c r="D16" s="43" t="s">
        <v>15</v>
      </c>
      <c r="E16" s="82" t="s">
        <v>26</v>
      </c>
      <c r="F16" s="56"/>
      <c r="G16" s="55"/>
      <c r="H16" s="100">
        <v>1605251.94</v>
      </c>
      <c r="I16" s="40">
        <v>0</v>
      </c>
      <c r="J16" s="70">
        <v>0</v>
      </c>
      <c r="K16" s="51">
        <v>0</v>
      </c>
      <c r="L16" s="47"/>
      <c r="M16" s="67">
        <f>M15+H16+I16-K16</f>
        <v>14804606.99</v>
      </c>
      <c r="N16" s="9"/>
    </row>
    <row r="17" spans="1:14" ht="58.5" customHeight="1" x14ac:dyDescent="0.25">
      <c r="A17" s="92">
        <v>45205</v>
      </c>
      <c r="B17" s="38" t="s">
        <v>23</v>
      </c>
      <c r="C17" s="93">
        <v>318</v>
      </c>
      <c r="D17" s="22" t="s">
        <v>7</v>
      </c>
      <c r="E17" s="89" t="s">
        <v>45</v>
      </c>
      <c r="F17" s="56"/>
      <c r="G17" s="88"/>
      <c r="H17" s="90"/>
      <c r="I17" s="69"/>
      <c r="J17" s="70"/>
      <c r="K17" s="51">
        <v>20132.669999999998</v>
      </c>
      <c r="L17" s="47" t="s">
        <v>49</v>
      </c>
      <c r="M17" s="67">
        <f>M16+H17+I17-K17</f>
        <v>14784474.32</v>
      </c>
      <c r="N17" s="9"/>
    </row>
    <row r="18" spans="1:14" ht="34.5" customHeight="1" x14ac:dyDescent="0.25">
      <c r="A18" s="92"/>
      <c r="B18" s="38" t="s">
        <v>23</v>
      </c>
      <c r="C18" s="93" t="s">
        <v>44</v>
      </c>
      <c r="D18" s="22" t="s">
        <v>7</v>
      </c>
      <c r="E18" s="89" t="s">
        <v>43</v>
      </c>
      <c r="F18" s="56"/>
      <c r="G18" s="88"/>
      <c r="H18" s="90"/>
      <c r="I18" s="69">
        <v>14.57</v>
      </c>
      <c r="J18" s="70"/>
      <c r="K18" s="51"/>
      <c r="L18" s="47"/>
      <c r="M18" s="67">
        <f t="shared" ref="M18:M35" si="0">M17+H18+I18-K18</f>
        <v>14784488.890000001</v>
      </c>
      <c r="N18" s="9"/>
    </row>
    <row r="19" spans="1:14" ht="42.75" customHeight="1" x14ac:dyDescent="0.25">
      <c r="A19" s="92">
        <v>45216</v>
      </c>
      <c r="B19" s="38" t="s">
        <v>23</v>
      </c>
      <c r="C19" s="93">
        <v>319</v>
      </c>
      <c r="D19" s="22" t="s">
        <v>7</v>
      </c>
      <c r="E19" s="108" t="s">
        <v>46</v>
      </c>
      <c r="F19" s="56"/>
      <c r="G19" s="88"/>
      <c r="H19" s="90"/>
      <c r="I19" s="69"/>
      <c r="J19" s="70"/>
      <c r="K19" s="40">
        <v>150</v>
      </c>
      <c r="L19" s="47" t="s">
        <v>49</v>
      </c>
      <c r="M19" s="67">
        <f t="shared" si="0"/>
        <v>14784338.890000001</v>
      </c>
      <c r="N19" s="9"/>
    </row>
    <row r="20" spans="1:14" ht="45.75" customHeight="1" x14ac:dyDescent="0.25">
      <c r="A20" s="92">
        <v>45218</v>
      </c>
      <c r="B20" s="38" t="s">
        <v>23</v>
      </c>
      <c r="C20" s="93">
        <v>320</v>
      </c>
      <c r="D20" s="22" t="s">
        <v>7</v>
      </c>
      <c r="E20" s="95" t="s">
        <v>47</v>
      </c>
      <c r="F20" s="71"/>
      <c r="G20" s="72"/>
      <c r="H20" s="87"/>
      <c r="I20" s="76"/>
      <c r="J20" s="71"/>
      <c r="K20" s="40">
        <v>270</v>
      </c>
      <c r="L20" s="47" t="s">
        <v>49</v>
      </c>
      <c r="M20" s="67">
        <f t="shared" si="0"/>
        <v>14784068.890000001</v>
      </c>
      <c r="N20" s="9"/>
    </row>
    <row r="21" spans="1:14" ht="39" customHeight="1" x14ac:dyDescent="0.25">
      <c r="A21" s="92">
        <v>45218</v>
      </c>
      <c r="B21" s="15" t="s">
        <v>24</v>
      </c>
      <c r="C21" s="93">
        <v>321</v>
      </c>
      <c r="D21" s="22" t="s">
        <v>7</v>
      </c>
      <c r="E21" s="96" t="s">
        <v>48</v>
      </c>
      <c r="F21" s="84"/>
      <c r="G21" s="73"/>
      <c r="H21" s="74"/>
      <c r="I21" s="75"/>
      <c r="J21" s="83"/>
      <c r="K21" s="40">
        <v>0</v>
      </c>
      <c r="L21" s="47"/>
      <c r="M21" s="67">
        <f t="shared" si="0"/>
        <v>14784068.890000001</v>
      </c>
      <c r="N21" s="9"/>
    </row>
    <row r="22" spans="1:14" ht="45.75" customHeight="1" x14ac:dyDescent="0.25">
      <c r="A22" s="92">
        <v>45218</v>
      </c>
      <c r="B22" s="15" t="s">
        <v>24</v>
      </c>
      <c r="C22" s="93">
        <v>322</v>
      </c>
      <c r="D22" s="22" t="s">
        <v>7</v>
      </c>
      <c r="E22" s="96" t="s">
        <v>48</v>
      </c>
      <c r="F22" s="84"/>
      <c r="G22" s="73"/>
      <c r="H22" s="74"/>
      <c r="I22" s="75"/>
      <c r="J22" s="83"/>
      <c r="K22" s="86">
        <v>0</v>
      </c>
      <c r="L22" s="47"/>
      <c r="M22" s="67">
        <f t="shared" si="0"/>
        <v>14784068.890000001</v>
      </c>
      <c r="N22" s="9"/>
    </row>
    <row r="23" spans="1:14" ht="60" customHeight="1" x14ac:dyDescent="0.25">
      <c r="A23" s="102"/>
      <c r="B23" s="15" t="s">
        <v>24</v>
      </c>
      <c r="C23" s="28" t="s">
        <v>42</v>
      </c>
      <c r="D23" s="22" t="s">
        <v>7</v>
      </c>
      <c r="E23" s="80" t="s">
        <v>50</v>
      </c>
      <c r="F23" s="84"/>
      <c r="G23" s="73"/>
      <c r="H23" s="74"/>
      <c r="I23" s="75"/>
      <c r="J23" s="83"/>
      <c r="K23" s="86">
        <v>20663.09</v>
      </c>
      <c r="L23" s="47" t="s">
        <v>33</v>
      </c>
      <c r="M23" s="67">
        <f t="shared" si="0"/>
        <v>14763405.800000001</v>
      </c>
      <c r="N23" s="9"/>
    </row>
    <row r="24" spans="1:14" ht="42" customHeight="1" x14ac:dyDescent="0.25">
      <c r="A24" s="103"/>
      <c r="B24" s="15" t="s">
        <v>24</v>
      </c>
      <c r="C24" s="94" t="s">
        <v>42</v>
      </c>
      <c r="D24" s="22" t="s">
        <v>7</v>
      </c>
      <c r="E24" s="80" t="s">
        <v>51</v>
      </c>
      <c r="F24" s="84"/>
      <c r="G24" s="73"/>
      <c r="H24" s="74"/>
      <c r="I24" s="75"/>
      <c r="J24" s="83"/>
      <c r="K24" s="97">
        <v>310.2</v>
      </c>
      <c r="L24" s="47" t="s">
        <v>33</v>
      </c>
      <c r="M24" s="67">
        <f t="shared" si="0"/>
        <v>14763095.600000001</v>
      </c>
      <c r="N24" s="9"/>
    </row>
    <row r="25" spans="1:14" ht="108.75" customHeight="1" x14ac:dyDescent="0.25">
      <c r="A25" s="101">
        <v>45201</v>
      </c>
      <c r="B25" s="15" t="s">
        <v>24</v>
      </c>
      <c r="C25" s="91">
        <v>1755</v>
      </c>
      <c r="D25" s="43" t="s">
        <v>15</v>
      </c>
      <c r="E25" s="80" t="s">
        <v>52</v>
      </c>
      <c r="F25" s="84"/>
      <c r="G25" s="73"/>
      <c r="H25" s="74"/>
      <c r="I25" s="75"/>
      <c r="J25" s="83"/>
      <c r="K25" s="71">
        <v>2700</v>
      </c>
      <c r="L25" s="47" t="s">
        <v>56</v>
      </c>
      <c r="M25" s="67">
        <f t="shared" si="0"/>
        <v>14760395.600000001</v>
      </c>
      <c r="N25" s="9"/>
    </row>
    <row r="26" spans="1:14" ht="114" customHeight="1" x14ac:dyDescent="0.25">
      <c r="A26" s="101">
        <v>45201</v>
      </c>
      <c r="B26" s="15" t="s">
        <v>24</v>
      </c>
      <c r="C26" s="91">
        <v>1756</v>
      </c>
      <c r="D26" s="43" t="s">
        <v>15</v>
      </c>
      <c r="E26" s="80" t="s">
        <v>53</v>
      </c>
      <c r="F26" s="84"/>
      <c r="G26" s="73"/>
      <c r="H26" s="74"/>
      <c r="I26" s="75"/>
      <c r="J26" s="83"/>
      <c r="K26" s="71">
        <v>2900</v>
      </c>
      <c r="L26" s="47" t="s">
        <v>56</v>
      </c>
      <c r="M26" s="67">
        <f t="shared" si="0"/>
        <v>14757495.600000001</v>
      </c>
      <c r="N26" s="9"/>
    </row>
    <row r="27" spans="1:14" ht="121.5" customHeight="1" x14ac:dyDescent="0.25">
      <c r="A27" s="101">
        <v>45208</v>
      </c>
      <c r="B27" s="15" t="s">
        <v>24</v>
      </c>
      <c r="C27" s="91">
        <v>1757</v>
      </c>
      <c r="D27" s="43" t="s">
        <v>15</v>
      </c>
      <c r="E27" s="80" t="s">
        <v>54</v>
      </c>
      <c r="F27" s="84"/>
      <c r="G27" s="73"/>
      <c r="H27" s="74"/>
      <c r="I27" s="75"/>
      <c r="J27" s="83"/>
      <c r="K27" s="71">
        <v>62691.360000000001</v>
      </c>
      <c r="L27" s="47" t="s">
        <v>65</v>
      </c>
      <c r="M27" s="67">
        <f t="shared" si="0"/>
        <v>14694804.240000002</v>
      </c>
      <c r="N27" s="9"/>
    </row>
    <row r="28" spans="1:14" ht="117.75" customHeight="1" x14ac:dyDescent="0.25">
      <c r="A28" s="101">
        <v>45215</v>
      </c>
      <c r="B28" s="15" t="s">
        <v>24</v>
      </c>
      <c r="C28" s="91">
        <v>1758</v>
      </c>
      <c r="D28" s="43" t="s">
        <v>15</v>
      </c>
      <c r="E28" s="80" t="s">
        <v>55</v>
      </c>
      <c r="F28" s="84"/>
      <c r="G28" s="73"/>
      <c r="H28" s="74"/>
      <c r="I28" s="75"/>
      <c r="J28" s="83"/>
      <c r="K28" s="71">
        <v>292105</v>
      </c>
      <c r="L28" s="47" t="s">
        <v>57</v>
      </c>
      <c r="M28" s="67">
        <f t="shared" si="0"/>
        <v>14402699.240000002</v>
      </c>
      <c r="N28" s="9"/>
    </row>
    <row r="29" spans="1:14" ht="111" customHeight="1" x14ac:dyDescent="0.25">
      <c r="A29" s="101">
        <v>45223</v>
      </c>
      <c r="B29" s="15" t="s">
        <v>24</v>
      </c>
      <c r="C29" s="91">
        <v>1759</v>
      </c>
      <c r="D29" s="43" t="s">
        <v>15</v>
      </c>
      <c r="E29" s="80" t="s">
        <v>64</v>
      </c>
      <c r="F29" s="84"/>
      <c r="G29" s="73"/>
      <c r="H29" s="74"/>
      <c r="I29" s="75"/>
      <c r="J29" s="83"/>
      <c r="K29" s="71">
        <v>2900</v>
      </c>
      <c r="L29" s="47" t="s">
        <v>56</v>
      </c>
      <c r="M29" s="67">
        <f t="shared" si="0"/>
        <v>14399799.240000002</v>
      </c>
      <c r="N29" s="9"/>
    </row>
    <row r="30" spans="1:14" ht="42" customHeight="1" x14ac:dyDescent="0.25">
      <c r="A30" s="101">
        <v>45223</v>
      </c>
      <c r="B30" s="15" t="s">
        <v>24</v>
      </c>
      <c r="C30" s="91">
        <v>1760</v>
      </c>
      <c r="D30" s="43" t="s">
        <v>15</v>
      </c>
      <c r="E30" s="107" t="s">
        <v>63</v>
      </c>
      <c r="F30" s="84"/>
      <c r="G30" s="73"/>
      <c r="H30" s="74"/>
      <c r="I30" s="75"/>
      <c r="J30" s="83"/>
      <c r="K30" s="71">
        <v>0</v>
      </c>
      <c r="L30" s="47"/>
      <c r="M30" s="67">
        <f t="shared" si="0"/>
        <v>14399799.240000002</v>
      </c>
      <c r="N30" s="9"/>
    </row>
    <row r="31" spans="1:14" ht="113.25" customHeight="1" x14ac:dyDescent="0.25">
      <c r="A31" s="34">
        <v>45223</v>
      </c>
      <c r="B31" s="15" t="s">
        <v>24</v>
      </c>
      <c r="C31" s="91">
        <v>1761</v>
      </c>
      <c r="D31" s="43" t="s">
        <v>15</v>
      </c>
      <c r="E31" s="80" t="s">
        <v>62</v>
      </c>
      <c r="F31" s="84"/>
      <c r="G31" s="73"/>
      <c r="H31" s="74"/>
      <c r="I31" s="75"/>
      <c r="J31" s="83"/>
      <c r="K31" s="71">
        <v>4600</v>
      </c>
      <c r="L31" s="47" t="s">
        <v>56</v>
      </c>
      <c r="M31" s="67">
        <f t="shared" si="0"/>
        <v>14395199.240000002</v>
      </c>
      <c r="N31" s="9"/>
    </row>
    <row r="32" spans="1:14" ht="117" customHeight="1" x14ac:dyDescent="0.25">
      <c r="A32" s="34">
        <v>45223</v>
      </c>
      <c r="B32" s="15" t="s">
        <v>24</v>
      </c>
      <c r="C32" s="91">
        <v>1762</v>
      </c>
      <c r="D32" s="43" t="s">
        <v>15</v>
      </c>
      <c r="E32" s="80" t="s">
        <v>58</v>
      </c>
      <c r="F32" s="84"/>
      <c r="G32" s="73"/>
      <c r="H32" s="74"/>
      <c r="I32" s="75"/>
      <c r="J32" s="83"/>
      <c r="K32" s="71">
        <v>4250</v>
      </c>
      <c r="L32" s="47" t="s">
        <v>61</v>
      </c>
      <c r="M32" s="67">
        <f t="shared" si="0"/>
        <v>14390949.240000002</v>
      </c>
      <c r="N32" s="9"/>
    </row>
    <row r="33" spans="1:14" ht="123" customHeight="1" x14ac:dyDescent="0.25">
      <c r="A33" s="34">
        <v>45223</v>
      </c>
      <c r="B33" s="15" t="s">
        <v>24</v>
      </c>
      <c r="C33" s="91">
        <v>1763</v>
      </c>
      <c r="D33" s="43" t="s">
        <v>15</v>
      </c>
      <c r="E33" s="80" t="s">
        <v>59</v>
      </c>
      <c r="F33" s="84"/>
      <c r="G33" s="73"/>
      <c r="H33" s="74"/>
      <c r="I33" s="75"/>
      <c r="J33" s="83"/>
      <c r="K33" s="71">
        <v>2900</v>
      </c>
      <c r="L33" s="47" t="s">
        <v>60</v>
      </c>
      <c r="M33" s="67">
        <f t="shared" si="0"/>
        <v>14388049.240000002</v>
      </c>
      <c r="N33" s="9"/>
    </row>
    <row r="34" spans="1:14" ht="123.75" customHeight="1" x14ac:dyDescent="0.25">
      <c r="A34" s="109">
        <v>45222</v>
      </c>
      <c r="B34" s="13" t="s">
        <v>5</v>
      </c>
      <c r="C34" s="39" t="s">
        <v>66</v>
      </c>
      <c r="D34" s="59" t="s">
        <v>22</v>
      </c>
      <c r="E34" s="79" t="s">
        <v>67</v>
      </c>
      <c r="F34" s="84"/>
      <c r="G34" s="73"/>
      <c r="H34" s="74"/>
      <c r="I34" s="75"/>
      <c r="J34" s="83">
        <v>1925.44</v>
      </c>
      <c r="K34" s="86">
        <v>111562</v>
      </c>
      <c r="L34" s="47" t="s">
        <v>68</v>
      </c>
      <c r="M34" s="67">
        <f t="shared" si="0"/>
        <v>14276487.240000002</v>
      </c>
      <c r="N34" s="9"/>
    </row>
    <row r="35" spans="1:14" ht="42" customHeight="1" x14ac:dyDescent="0.25">
      <c r="A35" s="85"/>
      <c r="B35" s="78"/>
      <c r="C35" s="43" t="s">
        <v>15</v>
      </c>
      <c r="D35" s="43" t="s">
        <v>15</v>
      </c>
      <c r="E35" s="80" t="s">
        <v>51</v>
      </c>
      <c r="F35" s="84"/>
      <c r="G35" s="73"/>
      <c r="H35" s="74"/>
      <c r="I35" s="75"/>
      <c r="J35" s="83"/>
      <c r="K35" s="86">
        <v>715.6</v>
      </c>
      <c r="L35" s="47"/>
      <c r="M35" s="67">
        <f t="shared" si="0"/>
        <v>14275771.640000002</v>
      </c>
      <c r="N35" s="9"/>
    </row>
    <row r="36" spans="1:14" ht="42" customHeight="1" x14ac:dyDescent="0.25">
      <c r="A36" s="85"/>
      <c r="B36" s="78"/>
      <c r="C36" s="91"/>
      <c r="D36" s="43"/>
      <c r="E36" s="80"/>
      <c r="F36" s="84"/>
      <c r="G36" s="73"/>
      <c r="H36" s="74"/>
      <c r="I36" s="75"/>
      <c r="J36" s="83"/>
      <c r="K36" s="86"/>
      <c r="L36" s="47"/>
      <c r="M36" s="67"/>
      <c r="N36" s="9"/>
    </row>
    <row r="37" spans="1:14" ht="42" customHeight="1" x14ac:dyDescent="0.25">
      <c r="A37" s="85"/>
      <c r="B37" s="78"/>
      <c r="C37" s="91"/>
      <c r="D37" s="43"/>
      <c r="E37" s="80"/>
      <c r="F37" s="84"/>
      <c r="G37" s="73"/>
      <c r="H37" s="74"/>
      <c r="I37" s="75"/>
      <c r="J37" s="83"/>
      <c r="K37" s="86"/>
      <c r="L37" s="47"/>
      <c r="M37" s="67"/>
      <c r="N37" s="9"/>
    </row>
    <row r="38" spans="1:14" ht="42" customHeight="1" x14ac:dyDescent="0.25">
      <c r="A38" s="85"/>
      <c r="B38" s="78"/>
      <c r="C38" s="91"/>
      <c r="D38" s="43"/>
      <c r="E38" s="80"/>
      <c r="F38" s="84"/>
      <c r="G38" s="73"/>
      <c r="H38" s="74"/>
      <c r="I38" s="75"/>
      <c r="J38" s="83"/>
      <c r="K38" s="86"/>
      <c r="L38" s="47"/>
      <c r="M38" s="67"/>
      <c r="N38" s="9"/>
    </row>
    <row r="39" spans="1:14" ht="16.5" thickBot="1" x14ac:dyDescent="0.3">
      <c r="A39" s="34"/>
      <c r="B39" s="13"/>
      <c r="E39" s="52"/>
      <c r="F39" s="50"/>
      <c r="G39" s="54"/>
      <c r="H39" s="48"/>
      <c r="I39" s="48"/>
      <c r="J39" s="53"/>
      <c r="K39" s="42"/>
      <c r="L39" s="47"/>
      <c r="M39" s="67"/>
      <c r="N39" s="9"/>
    </row>
    <row r="40" spans="1:14" ht="15.75" x14ac:dyDescent="0.25">
      <c r="A40" s="25"/>
      <c r="B40" s="26"/>
      <c r="C40" s="26"/>
      <c r="D40" s="62"/>
      <c r="E40" s="62"/>
      <c r="F40" s="62"/>
      <c r="G40" s="62"/>
      <c r="H40" s="63">
        <f>SUM(H13:H39)</f>
        <v>14804606.99</v>
      </c>
      <c r="I40" s="63">
        <f>SUM(I13:I39)</f>
        <v>14.57</v>
      </c>
      <c r="J40" s="64">
        <f>SUM(J13:J39)</f>
        <v>1925.44</v>
      </c>
      <c r="K40" s="65">
        <f>SUM(K13:K39)</f>
        <v>528849.92000000004</v>
      </c>
      <c r="L40" s="62"/>
      <c r="M40" s="66">
        <f>H40+I40-K40</f>
        <v>14275771.640000001</v>
      </c>
    </row>
    <row r="41" spans="1:14" ht="19.5" thickBot="1" x14ac:dyDescent="0.35">
      <c r="A41" s="3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60"/>
    </row>
    <row r="42" spans="1:14" ht="18.75" x14ac:dyDescent="0.3">
      <c r="B42" s="28"/>
      <c r="C42" s="28"/>
      <c r="D42" s="28"/>
      <c r="E42" s="28"/>
      <c r="F42" s="28"/>
      <c r="G42" s="28"/>
      <c r="H42" s="31"/>
      <c r="I42" s="31"/>
      <c r="J42" s="29"/>
      <c r="K42" s="30"/>
      <c r="L42" s="28"/>
      <c r="M42" s="61"/>
    </row>
    <row r="43" spans="1:14" x14ac:dyDescent="0.25">
      <c r="B43" s="28"/>
      <c r="C43" s="28"/>
      <c r="D43" s="28"/>
      <c r="E43" s="28"/>
      <c r="F43" s="28"/>
      <c r="G43" s="28"/>
      <c r="H43" s="28"/>
      <c r="I43" s="31"/>
      <c r="J43" s="28"/>
      <c r="K43" s="28"/>
      <c r="L43" s="28"/>
      <c r="M43" s="31"/>
      <c r="N43" s="9"/>
    </row>
    <row r="44" spans="1:14" x14ac:dyDescent="0.25">
      <c r="B44" s="28"/>
      <c r="C44" s="28" t="s">
        <v>17</v>
      </c>
      <c r="D44" s="28"/>
      <c r="E44" s="28"/>
      <c r="F44" s="28" t="s">
        <v>6</v>
      </c>
      <c r="G44" s="28"/>
      <c r="H44" s="28"/>
      <c r="I44" s="28"/>
      <c r="J44" s="28"/>
      <c r="K44" s="28" t="s">
        <v>16</v>
      </c>
      <c r="L44" s="28"/>
      <c r="M44" s="31"/>
    </row>
    <row r="45" spans="1:14" x14ac:dyDescent="0.25">
      <c r="B45" s="28"/>
      <c r="C45" s="28" t="s">
        <v>18</v>
      </c>
      <c r="D45" s="28"/>
      <c r="E45" s="28"/>
      <c r="F45" s="28" t="s">
        <v>19</v>
      </c>
      <c r="G45" s="28"/>
      <c r="H45" s="28"/>
      <c r="I45" s="28"/>
      <c r="J45" s="28"/>
      <c r="K45" s="28" t="s">
        <v>20</v>
      </c>
      <c r="L45" s="28"/>
    </row>
    <row r="46" spans="1:14" x14ac:dyDescent="0.25">
      <c r="B46" s="28"/>
      <c r="C46" s="28" t="s">
        <v>29</v>
      </c>
      <c r="D46" s="28"/>
      <c r="E46" s="28"/>
      <c r="F46" s="28" t="s">
        <v>28</v>
      </c>
      <c r="G46" s="28"/>
      <c r="H46" s="28"/>
      <c r="I46" s="28"/>
      <c r="J46" s="28"/>
      <c r="K46" s="28" t="s">
        <v>30</v>
      </c>
      <c r="L46" s="28"/>
      <c r="M46" s="31"/>
    </row>
    <row r="49" spans="8:13" x14ac:dyDescent="0.25">
      <c r="H49" s="37"/>
      <c r="I49" s="37"/>
    </row>
    <row r="53" spans="8:13" x14ac:dyDescent="0.25">
      <c r="M53" s="31">
        <f>H15-J34</f>
        <v>13078680.790000001</v>
      </c>
    </row>
  </sheetData>
  <mergeCells count="3">
    <mergeCell ref="A7:M7"/>
    <mergeCell ref="A8:M8"/>
    <mergeCell ref="A9:M9"/>
  </mergeCells>
  <pageMargins left="0.47244094488188981" right="0.51181102362204722" top="0.27559055118110237" bottom="0.19685039370078741" header="0.31496062992125984" footer="0.31496062992125984"/>
  <pageSetup scale="55" fitToWidth="0" orientation="landscape" r:id="rId1"/>
  <headerFooter>
    <oddFooter>&amp;L&amp;N/pag.3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C14"/>
  <sheetViews>
    <sheetView workbookViewId="0">
      <selection activeCell="B14" sqref="B14"/>
    </sheetView>
  </sheetViews>
  <sheetFormatPr baseColWidth="10" defaultRowHeight="15" x14ac:dyDescent="0.25"/>
  <sheetData>
    <row r="2" spans="1:3" x14ac:dyDescent="0.25">
      <c r="A2" t="s">
        <v>34</v>
      </c>
    </row>
    <row r="3" spans="1:3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3" x14ac:dyDescent="0.25">
      <c r="A5" t="s">
        <v>35</v>
      </c>
    </row>
    <row r="8" spans="1:3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3" x14ac:dyDescent="0.25">
      <c r="B10" t="s">
        <v>36</v>
      </c>
    </row>
    <row r="11" spans="1:3" x14ac:dyDescent="0.25">
      <c r="B11" t="str">
        <f>LOWER(B10)</f>
        <v>pago galardonada con la medalla al merito de la mujer dominicana, en el renglon empresaria destacada en el año 2021, como premio otorgado por los patrocinadores</v>
      </c>
    </row>
    <row r="13" spans="1:3" x14ac:dyDescent="0.25">
      <c r="B13" t="s">
        <v>37</v>
      </c>
    </row>
    <row r="14" spans="1:3" x14ac:dyDescent="0.25">
      <c r="B14" t="str">
        <f>LOWER(B13)</f>
        <v>pago galardonada con la medalla al merito de la mujer dominicana, en el renglon labor comunitaria año 2021, como premio otorgado por los patrocinadores.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18184e8-f819-41aa-a9f7-6e228bc2f0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2023-11-20T19:39:06Z</cp:lastPrinted>
  <dcterms:created xsi:type="dcterms:W3CDTF">2018-10-19T15:39:09Z</dcterms:created>
  <dcterms:modified xsi:type="dcterms:W3CDTF">2023-11-20T19:39:57Z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