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TRANSPARENCIA  FRANCISCO\TRANSPARENCIA NOVIEMBRE 2024\"/>
    </mc:Choice>
  </mc:AlternateContent>
  <xr:revisionPtr revIDLastSave="0" documentId="8_{3017D02C-DEF2-46D3-BAB8-8E6C2D0A25C1}" xr6:coauthVersionLast="47" xr6:coauthVersionMax="47" xr10:uidLastSave="{00000000-0000-0000-0000-000000000000}"/>
  <bookViews>
    <workbookView xWindow="-120" yWindow="-120" windowWidth="24240" windowHeight="13020" tabRatio="601" xr2:uid="{00000000-000D-0000-FFFF-FFFF00000000}"/>
  </bookViews>
  <sheets>
    <sheet name="enero feb2022" sheetId="50" r:id="rId1"/>
    <sheet name="Hoja1" sheetId="51" r:id="rId2"/>
  </sheets>
  <definedNames>
    <definedName name="_xlnm.Print_Area" localSheetId="0">'enero feb2022'!$A$1:$N$59</definedName>
    <definedName name="_xlnm.Print_Titles" localSheetId="0">'enero feb2022'!$1:$12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50" l="1"/>
  <c r="L50" i="50" l="1"/>
  <c r="J50" i="50"/>
  <c r="B50" i="51"/>
  <c r="E24" i="50"/>
  <c r="H14" i="50" l="1"/>
  <c r="H50" i="50" s="1"/>
  <c r="B44" i="51" l="1"/>
  <c r="B41" i="51"/>
  <c r="B22" i="51" l="1"/>
  <c r="B36" i="51" l="1"/>
  <c r="B33" i="51"/>
  <c r="B30" i="51"/>
  <c r="B27" i="51"/>
  <c r="B19" i="51"/>
  <c r="K50" i="50" l="1"/>
  <c r="N51" i="50" l="1"/>
  <c r="N50" i="50"/>
  <c r="B14" i="51"/>
  <c r="B11" i="51"/>
  <c r="B8" i="51"/>
  <c r="C3" i="51"/>
  <c r="N13" i="50" l="1"/>
  <c r="N14" i="50" s="1"/>
  <c r="N15" i="50" s="1"/>
  <c r="N16" i="50" s="1"/>
  <c r="N17" i="50" s="1"/>
  <c r="N18" i="50" s="1"/>
  <c r="N19" i="50" s="1"/>
  <c r="N20" i="50" s="1"/>
  <c r="N21" i="50" s="1"/>
  <c r="N22" i="50" s="1"/>
  <c r="N23" i="50" s="1"/>
  <c r="N24" i="50" s="1"/>
  <c r="N25" i="50" s="1"/>
  <c r="N26" i="50" s="1"/>
  <c r="N27" i="50" s="1"/>
  <c r="N28" i="50" s="1"/>
  <c r="N29" i="50" s="1"/>
  <c r="N30" i="50" s="1"/>
  <c r="N31" i="50" s="1"/>
  <c r="N32" i="50" s="1"/>
  <c r="N33" i="50" s="1"/>
  <c r="N34" i="50" s="1"/>
  <c r="N35" i="50" s="1"/>
  <c r="N36" i="50" s="1"/>
  <c r="N37" i="50" s="1"/>
  <c r="N38" i="50" s="1"/>
  <c r="N39" i="50" s="1"/>
  <c r="N40" i="50" s="1"/>
  <c r="N41" i="50" s="1"/>
  <c r="N42" i="50" s="1"/>
  <c r="N43" i="50" s="1"/>
  <c r="N44" i="50" s="1"/>
  <c r="N45" i="50" s="1"/>
  <c r="N46" i="50" s="1"/>
  <c r="N47" i="50" s="1"/>
  <c r="N48" i="50" s="1"/>
</calcChain>
</file>

<file path=xl/sharedStrings.xml><?xml version="1.0" encoding="utf-8"?>
<sst xmlns="http://schemas.openxmlformats.org/spreadsheetml/2006/main" count="179" uniqueCount="133">
  <si>
    <t>Fecha</t>
  </si>
  <si>
    <t>No. Ck/Transf.</t>
  </si>
  <si>
    <t>Descripcion</t>
  </si>
  <si>
    <t>MINISTERIO DE LA MUJER</t>
  </si>
  <si>
    <t>organismo financiador</t>
  </si>
  <si>
    <t>REVISADO POR:</t>
  </si>
  <si>
    <t>240-015284-0</t>
  </si>
  <si>
    <r>
      <rPr>
        <b/>
        <sz val="11"/>
        <color theme="1"/>
        <rFont val="Calibri"/>
        <family val="2"/>
        <scheme val="minor"/>
      </rPr>
      <t>Gasto</t>
    </r>
    <r>
      <rPr>
        <sz val="11"/>
        <color theme="1"/>
        <rFont val="Calibri"/>
        <family val="2"/>
        <scheme val="minor"/>
      </rPr>
      <t>s en monedas   RD$</t>
    </r>
  </si>
  <si>
    <t>No. Cuentas Bancarias</t>
  </si>
  <si>
    <t>Imputacion del          Gatos (Objetal)</t>
  </si>
  <si>
    <t xml:space="preserve">Gastos en Monedas Extranjera           </t>
  </si>
  <si>
    <t>RELACION INGRESOS Y EGRESOS</t>
  </si>
  <si>
    <t>Balance        Ingresos En Monedas Extranjera</t>
  </si>
  <si>
    <t>240-012102-2</t>
  </si>
  <si>
    <t>AUTORIZADO POR:</t>
  </si>
  <si>
    <t>PREPARADO POR :</t>
  </si>
  <si>
    <t>IVELISSE VARGAS S.</t>
  </si>
  <si>
    <t>RAISA ROBLES N.</t>
  </si>
  <si>
    <t>FELIX de JESUS RAMIREZ</t>
  </si>
  <si>
    <t>Transferencia</t>
  </si>
  <si>
    <t>colectora Rep.Dom</t>
  </si>
  <si>
    <t>KOREA</t>
  </si>
  <si>
    <t>Korea</t>
  </si>
  <si>
    <t>ENC. CONTABILIDAD</t>
  </si>
  <si>
    <t>CONTADORA</t>
  </si>
  <si>
    <t>DIR.FINANCIERO</t>
  </si>
  <si>
    <t>AGO NCF: B1500000408, POR NOTIFICAR LAS CITACIONES DE COMPARECENCIA DE LOS CASOS DE REGIMEN DE VISITA, GUARDA, CUSTODIA Y PENSION ALIMENTICIA, VINCULADOS A LOS SERVICIOS QUE BRINDA EL DEPARTAMENTO DE ATENCIO A LA VIOLENCIA.</t>
  </si>
  <si>
    <t>AGO GALARDONADA CON LA MEDALLA AL MERITO DE LA MUJER DOMINICANA, EN EL RENGLON FEMINISTA EN EL AÑO 2022, COMO PREMIO OTORGADO POR LOS PATROCINADORES.</t>
  </si>
  <si>
    <t>PAGO GALARDONADA CON LA MEDALLA AL MERITO DE LA MUJER DOMINICANA, EN EL RENGLON EMPRESARIA DESTACADA EN EL AÑO 2021, COMO PREMIO OTORGADO POR LOS PATROCINADORES</t>
  </si>
  <si>
    <t>PAGO GALARDONADA CON LA MEDALLA AL MERITO DE LA MUJER DOMINICANA, EN EL RENGLON LABOR COMUNITARIA AÑO 2021, COMO PREMIO OTORGADO POR LOS PATROCINADORES.</t>
  </si>
  <si>
    <t>PAGO NCF: B1500002348, POR DEDUCIBLE CORRESPONDIENTE A LA REPACION DEL FRENTIL COMPLETO DE LA CAMIONETA CHEVROLET COLORADO 2019, PLACA EL09072, ASIGNADA A LA DIRECCION DE COMUNICACIONES.</t>
  </si>
  <si>
    <t>OPERATIVA</t>
  </si>
  <si>
    <t>PAGO DE RETENCIONES DEL 10% , A SUPLIDORES DEL ESTADO, CORRESPONDIENTE AL DE MES OCTUBRE 2023. ,PROYECTO KOREA</t>
  </si>
  <si>
    <t xml:space="preserve">COLECTOR </t>
  </si>
  <si>
    <t>PAGO NCF: B1500000139, POR SERVICIO DE REFRIGERIOS Y ALMUERZOS PARA LOS TALLERES DE RECORRIDO AL 4TO. GRUPO DE MULTIPLICADORES/AS DEL PROYECTO DE PREVENCION DE EMBARAZO EN ADOLESCENTES Y FORTALECIMIENTO DE LA SALUD INTEGRAL DE ADOLESCENTES FASE III.</t>
  </si>
  <si>
    <t>PAGO VIATICOS PARA ASISTIR A LOS TALLERES DEL PROYECTO PREVENCION DE EMBARAZOS Y FORTALECIMIENTO INTEGRAL DE ADOLESCENTES EN REPUBLICA DOMINICANA, FASE III, EFECTUADO EN SAN JUAN EL 24 DE NOVIEMBRE 2023.</t>
  </si>
  <si>
    <t>SANFRA</t>
  </si>
  <si>
    <t>WALQUIRIA</t>
  </si>
  <si>
    <t>YUDELKA BELLO DE TAVAREZ</t>
  </si>
  <si>
    <t>2.2.8.2.01</t>
  </si>
  <si>
    <r>
      <t xml:space="preserve">“Donacion Cooperacion Española ;  para la </t>
    </r>
    <r>
      <rPr>
        <b/>
        <sz val="12"/>
        <color indexed="8"/>
        <rFont val="Calibri Light"/>
        <family val="2"/>
        <scheme val="major"/>
      </rPr>
      <t xml:space="preserve">Mejora de la Calidad de los Servicios dirigidos a la Atención y Protección Eficaz a Víctimas de Violencia de Género en  República </t>
    </r>
  </si>
  <si>
    <t>PAGO NCF: B1500002347, POR DEDUCIBLE CORRESPONDIENTE A LA REPACION, PINTURA, CAMBIO Y REEMPLAZO DE PIEZAS DE LA JEEPETA TOTOYA PRADO, AÑO 2016, PLACA EG02647, ASIGNADA AL DESPACHO.</t>
  </si>
  <si>
    <t>N/A</t>
  </si>
  <si>
    <t>5to Aporte , Para selección de Centros Educativos , para la formación de Jovenes multipicadores 2024</t>
  </si>
  <si>
    <t>TRANSFERENCIA KOREA , d/f 7/06/2024</t>
  </si>
  <si>
    <r>
      <t xml:space="preserve">Transferencia  via Cta Unicia del Tesoro </t>
    </r>
    <r>
      <rPr>
        <b/>
        <sz val="12"/>
        <color theme="1"/>
        <rFont val="Calibri Light"/>
        <family val="2"/>
        <scheme val="major"/>
      </rPr>
      <t>(</t>
    </r>
    <r>
      <rPr>
        <b/>
        <sz val="10"/>
        <color theme="1"/>
        <rFont val="Calibri Light"/>
        <family val="2"/>
        <scheme val="major"/>
      </rPr>
      <t>COLECTORA)</t>
    </r>
  </si>
  <si>
    <t>VIATICOS PARA TRASLADAR EL PERSONAL QUE PARTICIPARA EN EL ENTRENAMIENTO DEL NUEVO CENTRO DE PROMOCION SALUD INTEGRAL DE ADOLESCENTES, A EFECTUARSE EN SAN JUAN EL 08 Y 09 DE OCTUBRE 2024.</t>
  </si>
  <si>
    <t>VIATICOS PARA PARTICIPAR EN EL ENTRENAMIENTO DEL NUEVO CENTRO DE PROMOCION SALUD INTEGRAL DE ADOLESCENTES, A EFECTUARSE EN SAN JUAN EL 08 Y 09 DE OCTUBRE 2024.</t>
  </si>
  <si>
    <r>
      <t xml:space="preserve">Del 31 </t>
    </r>
    <r>
      <rPr>
        <b/>
        <u/>
        <sz val="11"/>
        <color theme="1"/>
        <rFont val="Calibri"/>
        <family val="2"/>
        <scheme val="minor"/>
      </rPr>
      <t xml:space="preserve"> DE OCTUBRE  AL 30 DE NOVIEMBRE  del 2024</t>
    </r>
  </si>
  <si>
    <t>Bce 31/10/2024</t>
  </si>
  <si>
    <r>
      <rPr>
        <b/>
        <sz val="11"/>
        <color theme="1"/>
        <rFont val="Calibri"/>
        <family val="2"/>
        <scheme val="minor"/>
      </rPr>
      <t>Balance Inicial de 31 OCTUBRE 2024         Ingresos</t>
    </r>
    <r>
      <rPr>
        <sz val="11"/>
        <color theme="1"/>
        <rFont val="Calibri"/>
        <family val="2"/>
        <scheme val="minor"/>
      </rPr>
      <t xml:space="preserve"> en Monedas RD$</t>
    </r>
  </si>
  <si>
    <t>Ingresos monedas RD$ mes Noviembre 2024</t>
  </si>
  <si>
    <t>Balance al 30 DE Noviembre 2024</t>
  </si>
  <si>
    <r>
      <t>Cargos bancarios corresp. Al mes</t>
    </r>
    <r>
      <rPr>
        <b/>
        <sz val="12"/>
        <color rgb="FF000000"/>
        <rFont val="Calibri Light"/>
        <family val="2"/>
        <scheme val="major"/>
      </rPr>
      <t xml:space="preserve"> Noviembre2024</t>
    </r>
  </si>
  <si>
    <r>
      <t>Cargos bancarios corresp. Al mes</t>
    </r>
    <r>
      <rPr>
        <b/>
        <sz val="12"/>
        <color rgb="FF000000"/>
        <rFont val="Calibri Light"/>
        <family val="2"/>
        <scheme val="major"/>
      </rPr>
      <t xml:space="preserve"> Noviembre 2024</t>
    </r>
  </si>
  <si>
    <t xml:space="preserve">Fondo 7378 Arabia Sadita </t>
  </si>
  <si>
    <t>Fondo 7338 ,Agencia Cooperaacin Española( AECID)</t>
  </si>
  <si>
    <t xml:space="preserve">Fondo 7378 Agencia Española de Cooperación Internacional para el Desarrollo (AECID) </t>
  </si>
  <si>
    <t>Fortalecimiento de las capacidades para la Autonomia economicas de las Mujeres Fronterizas</t>
  </si>
  <si>
    <t>US$400,000.00</t>
  </si>
  <si>
    <t>Hacia la Reparacion Integral de Mujeres Victimas de Violencia de Genero en la RD</t>
  </si>
  <si>
    <t>Coordinacionn en la Prevencion de la Violencia de Genero ; en Linea con los objetivo de Desarrollo Sostenible en RD</t>
  </si>
  <si>
    <t>Fondo 343-7310 Union Europea (CPREV)</t>
  </si>
  <si>
    <t>pago compra de equipos y útiles diversos para la dirección de comunicaciones del ministerio de la mujer. cargo a los fondos del proyecto c-prev.</t>
  </si>
  <si>
    <t>LIB.2768 Y LIB.2185       D/F</t>
  </si>
  <si>
    <t>2.3.9.8</t>
  </si>
  <si>
    <t>2.2.5.1.01</t>
  </si>
  <si>
    <t>DEV..3709 ,DEV.3711, DEV.4166,DEV.5588, DEV.4321,DEV.5746       ,DEV.4704,DEV.6009</t>
  </si>
  <si>
    <t xml:space="preserve"> Pago alquileres y rentas de edificaciones y locales, Nov.2024</t>
  </si>
  <si>
    <t>DEV.7009 Y DEV.7023</t>
  </si>
  <si>
    <t>Pago compra de autobús y camionetas, para la mejora de los servicios de este ministerio</t>
  </si>
  <si>
    <t>DEV.5595</t>
  </si>
  <si>
    <t>Pago compra de equipos y útiles diversos para la dirección de comunicaciones del ministerio de la mujer.  c-prev</t>
  </si>
  <si>
    <t>2.6.5.5.01</t>
  </si>
  <si>
    <t>2.6.2.3.01</t>
  </si>
  <si>
    <t>2.6.4.1.01</t>
  </si>
  <si>
    <t>DEV-'2184</t>
  </si>
  <si>
    <t>PAGO COMPRA DE MOBILIARIOS Y ELECTRODOMESTICOS A FAVOR DE LA PROCURADORIA GENERAL DE LA REPUBLICA COMO ENTIDAD EJECUTORA, DEL PROGRAMA COORDINACION EN PREVENCIONA LA VIOLENCIA DE GENERO EN LINEA CON LOS OBJETIVOS DE DESARRLLO DE SOSTENIBLE EN LA REP. DOM</t>
  </si>
  <si>
    <t>Pago compra de mobiliarios y electrodomesticos a favor de la procuradoria general de la republica como entidad ejecutora, del programa coordinacion en prevenciona la violencia de genero en linea con los objetivos de desarrllo de sostenible en la rep. dom</t>
  </si>
  <si>
    <t>2.6.5.6.01</t>
  </si>
  <si>
    <t>DEV-3141</t>
  </si>
  <si>
    <t>2.6.5.4.02</t>
  </si>
  <si>
    <t>Compra de Aires Acondicionados para la Climatización de la Escuela de Igualdad de este Ministerio.</t>
  </si>
  <si>
    <t>DEV-3141  ,                   DEV-6842</t>
  </si>
  <si>
    <t>2.6.1.3.01</t>
  </si>
  <si>
    <t>Pago compra de equipos tecnologicos a favor de la procuraduria general de la republica y la Dirección de Violencia,  las Oficinas Municipales de esta Minsterio, fondo c-prev.</t>
  </si>
  <si>
    <t>DEV.415                 DEV.1529</t>
  </si>
  <si>
    <t>2.2.8.6.01</t>
  </si>
  <si>
    <t>Pago servicio de un equipo de producción, para la realización del encuentro nacional sobre avances y desafíos de los derechos de las mujeres, que fue realizado el dia 2 de agosto del 2024.</t>
  </si>
  <si>
    <t>DEV.6284</t>
  </si>
  <si>
    <t>DEV.3711 DEV.4166 , DEV.5588, DEV.4321  DEV.5746 , DEV.4704</t>
  </si>
  <si>
    <r>
      <t xml:space="preserve">Pago servicios todos incluido( Hospedaje, Desayuno,Almuerzo , Cena, ) Servicio Salon y Audiovisules, Diversos Hoteles , Azua ,Barahona, Santigo , San Francisco, Puerto Plata ,Region Este y Sur ),Para Jornada de capacitacion en </t>
    </r>
    <r>
      <rPr>
        <b/>
        <sz val="9"/>
        <color rgb="FF000000"/>
        <rFont val="Calibri"/>
        <family val="2"/>
      </rPr>
      <t>°ABC-REDES LOCALES°</t>
    </r>
    <r>
      <rPr>
        <sz val="9"/>
        <color indexed="8"/>
        <rFont val="Calibri"/>
        <family val="2"/>
      </rPr>
      <t xml:space="preserve"> Y Talleres de </t>
    </r>
    <r>
      <rPr>
        <b/>
        <sz val="9"/>
        <color rgb="FF000000"/>
        <rFont val="Calibri"/>
        <family val="2"/>
      </rPr>
      <t>°AUTOCUIDADO</t>
    </r>
    <r>
      <rPr>
        <sz val="9"/>
        <color indexed="8"/>
        <rFont val="Calibri"/>
        <family val="2"/>
      </rPr>
      <t>°, Por una vida libre de violencia contra la Mujer, Fondo CPREV</t>
    </r>
  </si>
  <si>
    <t>DEV.1696 , DEV.6158, DEV.7427, DEV.1699 , DEV.1870,DEV.1057 , DEV.1690, DEV.7422</t>
  </si>
  <si>
    <t>2.2.2.2.01</t>
  </si>
  <si>
    <t>Pago servicios de confección e impresión de Gorras, Tshirt , Sombrillas , Pulsera., Difusion de Radio , Para la Campaña Semana Santa 2024 Sin Violencia es Posible</t>
  </si>
  <si>
    <t>2.2.7.1.06</t>
  </si>
  <si>
    <t>Pago servicio de canalización y cableado estructurado para ser utilizados en la Escuela de Igualdad perteneciente al Ministerio de la Mujer</t>
  </si>
  <si>
    <t>DEV..5162</t>
  </si>
  <si>
    <t>DEV.7461 , DEV.7462</t>
  </si>
  <si>
    <t>2.6.2.4.01</t>
  </si>
  <si>
    <t>2.6.1.1.01</t>
  </si>
  <si>
    <t>DEV.7018 ,DEV.580 DEV.1141 , DEV.6387 , DEV.6549, DEV.6758</t>
  </si>
  <si>
    <t>Pago compra de mobiliarios  para Linea de Emergencia, Las Oficinas Provinciales y Municipales , Escuela de Igualdad , Diversas oficinas SEDE central de este Ministerio  y La  Procuraduria RD.</t>
  </si>
  <si>
    <t>2.7.1.2.01</t>
  </si>
  <si>
    <t>DEV.179 , DEV.174 , DEV.3378, DEV.7012, DEV.6438 , DEV.7257 , DEV.6287 , DEV.6359</t>
  </si>
  <si>
    <t>Pago por compra de juegos recreativos, de mesa, piscinas y juegos de piscinas para el Centro Anibel González y Las Casas de Acogida.</t>
  </si>
  <si>
    <t xml:space="preserve">Pago de un 20% Ssegun Contratos para la adecuación de Las Oficinas Provinciales ,SEIBO, HATO MAYOR, SANCHEZ RAMIREZ, ESPAILLAT, DAJABON , MONSEÑOR NOUEL , contratos de Puertas yPaños fjos en Cristal ( ESCUELA DE IGUALDAD Y Pago Cubic.final Oficina Provincial del SEIBO. del ministerio de la mujer </t>
  </si>
  <si>
    <t>2.2.8.7.06</t>
  </si>
  <si>
    <t>Pago servicios de consultoría para  Diseñar Las Política de Participación Social , Plan Estragetico Instituconal, ,Plan de Vida  del ministerio de la mujer E Impartir Talleres  de Autocuidado, fondo c-prev.</t>
  </si>
  <si>
    <t>DEV. 5373 , DEV.7405 , DEV.2828 , DEV.5914</t>
  </si>
  <si>
    <t>2.3.9.6.01</t>
  </si>
  <si>
    <t>DEV.5595 , DEV.2677</t>
  </si>
  <si>
    <t>Pago por Compra de juegos Recreativos, de Mesa, Piscinas y juegos de piscinas para el centro Anibel González y Las Casas de Acogida.</t>
  </si>
  <si>
    <t>2.3.9.9.04</t>
  </si>
  <si>
    <t>2.2.2.1.01</t>
  </si>
  <si>
    <t>DEV.3422 ,DEV3191 DEV.4901 , DEV.3361 DEV.3190, DEV.3839 , DEV.3244, DEV.3189 DEV.3192, DEV.4902 DEV.4605, DEV.4290</t>
  </si>
  <si>
    <t xml:space="preserve">Pago Servicio de difusion en radio de la campaña de sensibilizacion y educacion vivir sin violencia es posible, que promueve los servicio del ministerio de la mujer, por un periodo de 6 meses,En diferentes Medio Radio Cadena Comercial,Radio23,SRL, TeleantillasSAS , Empresas Raduofónicas , Radion ,SRL, Azucar FM, SRL  chea Comunicaciones, GTB Radiodifusores, SRL, TV Plata,SRL, ETC ,fondo c-prev. </t>
  </si>
  <si>
    <t>2.2.9.2.03</t>
  </si>
  <si>
    <r>
      <t xml:space="preserve">Pago servicios todos incluido( Hospedaje, Desayuno,Almuerzo , Cena, ) Servicio Salon y Audiovisules, Diversos Hoteles , Azua ,Barahona, Santigo , San Francisco, Puerto Plata ,Region Este y Sur ),Para Jornada de capacitacion en </t>
    </r>
    <r>
      <rPr>
        <b/>
        <sz val="11"/>
        <color rgb="FF000000"/>
        <rFont val="Calibri"/>
        <family val="2"/>
      </rPr>
      <t>°ABC-REDES LOCALES°</t>
    </r>
    <r>
      <rPr>
        <sz val="11"/>
        <color indexed="8"/>
        <rFont val="Calibri"/>
        <family val="2"/>
      </rPr>
      <t xml:space="preserve"> Y Talleres de </t>
    </r>
    <r>
      <rPr>
        <b/>
        <sz val="11"/>
        <color rgb="FF000000"/>
        <rFont val="Calibri"/>
        <family val="2"/>
      </rPr>
      <t>°AUTOCUIDADO</t>
    </r>
    <r>
      <rPr>
        <sz val="11"/>
        <color indexed="8"/>
        <rFont val="Calibri"/>
        <family val="2"/>
      </rPr>
      <t>°, Por una vida libre de violencia contra la Mujer, Fondo CPREV</t>
    </r>
  </si>
  <si>
    <t>DEV. 3709 ,DEV.3711 DEV.4166 , DEV.5588, DEV.4321  DEV.5746 , DEV.4704</t>
  </si>
  <si>
    <t>DEV.7028 , DEV.5593 ,DEV.7471 , DEV.7402 , DEV.6177 ,,DEV.6644</t>
  </si>
  <si>
    <t>Pago servicio de alimentación ( Desayuno Almuerzo , y Servicios de Audiovisuales y salon) para las personas que participaron en el Encuentro Nacional sobreAvances y Desafíos de los Derechos de lasMujeres realizado el 2 de agosto 2024.</t>
  </si>
  <si>
    <t>DEV.4584, DEV.4586 , DEV.3418, DEV.1236 , DEV.1129</t>
  </si>
  <si>
    <t>Pago servicio e almuerzos para el personal que estuvo participando en la campañaa Semana Santa Sin Violencia es Posible y   de Prevencion de violencia en la provincia independencia, Azua y San Juan los dias 14, 15 ,16 y 17  de noviembre 2024, fondo c-prev.</t>
  </si>
  <si>
    <t>2.2.8.7.01</t>
  </si>
  <si>
    <t>DEV.3110</t>
  </si>
  <si>
    <t>Pago servicio para la realización de los planos eléctricos del local de la escuela de igualdad de este ministerio. a cargo de los fondos c-prev.</t>
  </si>
  <si>
    <t>2.3.9.2.01</t>
  </si>
  <si>
    <t>Pago compra de equipos y útiles diversos para la dirección de comunicaciones del ministerio de la mujer. cargo a los fondos del proyecto c-prev.</t>
  </si>
  <si>
    <t>DEV. 7461 , DEV.7462</t>
  </si>
  <si>
    <t>2.3.9.4.01</t>
  </si>
  <si>
    <t>Tasa cambiaria Según Fecha Recepción</t>
  </si>
  <si>
    <t>Tasa cambiaria  Banco Central al 30/11/2024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</si>
</sst>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2]\ * #,##0.00_-;\-[$€-2]\ * #,##0.00_-;_-[$€-2]\ * &quot;-&quot;??_-;_-@_-"/>
    <numFmt numFmtId="167" formatCode="_-[$RD$-1C0A]* #,##0.00_-;\-[$RD$-1C0A]* #,##0.00_-;_-[$RD$-1C0A]* &quot;-&quot;??_-;_-@_-"/>
    <numFmt numFmtId="168" formatCode="_([$€-2]\ * #,##0.00_);_([$€-2]\ * \(#,##0.00\);_([$€-2]\ * &quot;-&quot;??_);_(@_)"/>
    <numFmt numFmtId="169" formatCode="_-* #,##0.00\ [$€-C0A]_-;\-* #,##0.00\ [$€-C0A]_-;_-* &quot;-&quot;??\ [$€-C0A]_-;_-@_-"/>
    <numFmt numFmtId="170" formatCode="_-[$£-809]* #,##0.00_-;\-[$£-809]* #,##0.00_-;_-[$£-809]*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b/>
      <sz val="14"/>
      <color theme="1"/>
      <name val="Calibri"/>
      <family val="2"/>
      <scheme val="minor"/>
    </font>
    <font>
      <sz val="10"/>
      <name val="Arial"/>
      <family val="2"/>
    </font>
    <font>
      <sz val="10"/>
      <name val="Calibri"/>
      <family val="2"/>
      <scheme val="minor"/>
    </font>
    <font>
      <sz val="11"/>
      <name val="Calibri"/>
      <family val="2"/>
      <scheme val="minor"/>
    </font>
    <font>
      <sz val="9"/>
      <color theme="1"/>
      <name val="Calibri"/>
      <family val="2"/>
      <scheme val="minor"/>
    </font>
    <font>
      <b/>
      <sz val="9"/>
      <color theme="1"/>
      <name val="Calibri"/>
      <family val="2"/>
      <scheme val="minor"/>
    </font>
    <font>
      <sz val="10"/>
      <name val="Abadi"/>
      <family val="2"/>
    </font>
    <font>
      <b/>
      <sz val="10"/>
      <color theme="1"/>
      <name val="Abadi"/>
      <family val="2"/>
    </font>
    <font>
      <sz val="14"/>
      <color theme="1"/>
      <name val="Calibri"/>
      <family val="2"/>
      <scheme val="minor"/>
    </font>
    <font>
      <sz val="11"/>
      <color theme="1"/>
      <name val="Calibri Light"/>
      <family val="2"/>
      <scheme val="major"/>
    </font>
    <font>
      <sz val="10"/>
      <color theme="1"/>
      <name val="Calibri Light"/>
      <family val="2"/>
      <scheme val="major"/>
    </font>
    <font>
      <i/>
      <sz val="10"/>
      <color indexed="8"/>
      <name val="Calibri Light"/>
      <family val="2"/>
      <scheme val="major"/>
    </font>
    <font>
      <sz val="10"/>
      <name val="Calibri Light"/>
      <family val="2"/>
      <scheme val="major"/>
    </font>
    <font>
      <sz val="12"/>
      <color theme="1"/>
      <name val="Calibri Light"/>
      <family val="2"/>
      <scheme val="major"/>
    </font>
    <font>
      <b/>
      <sz val="10"/>
      <color theme="1"/>
      <name val="Calibri Light"/>
      <family val="2"/>
      <scheme val="major"/>
    </font>
    <font>
      <sz val="10"/>
      <color indexed="8"/>
      <name val="Calibri Light"/>
      <family val="2"/>
      <scheme val="major"/>
    </font>
    <font>
      <b/>
      <sz val="12"/>
      <color theme="1"/>
      <name val="Calibri Light"/>
      <family val="2"/>
      <scheme val="major"/>
    </font>
    <font>
      <i/>
      <sz val="10"/>
      <color theme="1"/>
      <name val="Calibri Light"/>
      <family val="2"/>
      <scheme val="major"/>
    </font>
    <font>
      <sz val="10"/>
      <color rgb="FF333333"/>
      <name val="Calibri Light"/>
      <family val="2"/>
      <scheme val="major"/>
    </font>
    <font>
      <sz val="9"/>
      <color theme="1"/>
      <name val="Calibri Light"/>
      <family val="2"/>
      <scheme val="major"/>
    </font>
    <font>
      <b/>
      <sz val="9"/>
      <name val="Calibri Light"/>
      <family val="2"/>
      <scheme val="major"/>
    </font>
    <font>
      <sz val="12"/>
      <color indexed="8"/>
      <name val="Calibri Light"/>
      <family val="2"/>
      <scheme val="major"/>
    </font>
    <font>
      <sz val="9"/>
      <name val="Calibri Light"/>
      <family val="2"/>
      <scheme val="major"/>
    </font>
    <font>
      <b/>
      <sz val="12"/>
      <color indexed="8"/>
      <name val="Calibri Light"/>
      <family val="2"/>
      <scheme val="major"/>
    </font>
    <font>
      <b/>
      <sz val="12"/>
      <color rgb="FF000000"/>
      <name val="Calibri Light"/>
      <family val="2"/>
      <scheme val="major"/>
    </font>
    <font>
      <sz val="12"/>
      <color theme="1"/>
      <name val="Calibri"/>
      <family val="2"/>
      <scheme val="minor"/>
    </font>
    <font>
      <b/>
      <sz val="10"/>
      <name val="Calibri"/>
      <family val="2"/>
      <scheme val="minor"/>
    </font>
    <font>
      <sz val="9"/>
      <name val="Calibri"/>
      <family val="2"/>
      <scheme val="minor"/>
    </font>
    <font>
      <sz val="11"/>
      <color indexed="8"/>
      <name val="Calibri Light"/>
      <family val="2"/>
      <scheme val="major"/>
    </font>
    <font>
      <i/>
      <sz val="11"/>
      <color theme="1"/>
      <name val="Calibri Light"/>
      <family val="2"/>
      <scheme val="major"/>
    </font>
    <font>
      <sz val="9"/>
      <color indexed="8"/>
      <name val="Calibri"/>
      <family val="2"/>
    </font>
    <font>
      <sz val="10"/>
      <color indexed="8"/>
      <name val="Calibri Light"/>
      <family val="2"/>
    </font>
    <font>
      <sz val="12"/>
      <color indexed="8"/>
      <name val="Calibri Light"/>
      <family val="2"/>
    </font>
    <font>
      <sz val="12"/>
      <color indexed="8"/>
      <name val="Calibri"/>
      <family val="2"/>
    </font>
    <font>
      <b/>
      <sz val="9"/>
      <color rgb="FF000000"/>
      <name val="Calibri"/>
      <family val="2"/>
    </font>
    <font>
      <b/>
      <sz val="11"/>
      <name val="Calibri Light"/>
      <family val="2"/>
      <scheme val="major"/>
    </font>
    <font>
      <sz val="11"/>
      <name val="Calibri Light"/>
      <family val="2"/>
      <scheme val="major"/>
    </font>
    <font>
      <sz val="11"/>
      <color indexed="8"/>
      <name val="Calibri"/>
      <family val="2"/>
    </font>
    <font>
      <b/>
      <sz val="11"/>
      <color rgb="FF000000"/>
      <name val="Calibri"/>
      <family val="2"/>
    </font>
    <font>
      <sz val="11"/>
      <color indexed="8"/>
      <name val="Calibri Light"/>
      <family val="2"/>
    </font>
  </fonts>
  <fills count="5">
    <fill>
      <patternFill patternType="none"/>
    </fill>
    <fill>
      <patternFill patternType="gray125"/>
    </fill>
    <fill>
      <patternFill patternType="solid">
        <fgColor theme="2"/>
        <bgColor indexed="64"/>
      </patternFill>
    </fill>
    <fill>
      <patternFill patternType="solid">
        <fgColor rgb="FFFF0000"/>
        <bgColor indexed="64"/>
      </patternFill>
    </fill>
    <fill>
      <patternFill patternType="solid">
        <fgColor theme="0"/>
        <bgColor indexed="64"/>
      </patternFill>
    </fill>
  </fills>
  <borders count="20">
    <border>
      <left/>
      <right/>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s>
  <cellStyleXfs count="9">
    <xf numFmtId="0" fontId="0" fillId="0" borderId="0"/>
    <xf numFmtId="165" fontId="1" fillId="0" borderId="0" applyFont="0" applyFill="0" applyBorder="0" applyAlignment="0" applyProtection="0"/>
    <xf numFmtId="44" fontId="1" fillId="0" borderId="0" applyFont="0" applyFill="0" applyBorder="0" applyAlignment="0" applyProtection="0"/>
    <xf numFmtId="43" fontId="6" fillId="0" borderId="0" applyFont="0" applyFill="0" applyBorder="0" applyAlignment="0" applyProtection="0"/>
    <xf numFmtId="0" fontId="6" fillId="0" borderId="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cellStyleXfs>
  <cellXfs count="151">
    <xf numFmtId="0" fontId="0" fillId="0" borderId="0" xfId="0"/>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wrapText="1"/>
    </xf>
    <xf numFmtId="0" fontId="0" fillId="2" borderId="0" xfId="0" applyFill="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44" fontId="0" fillId="0" borderId="0" xfId="0" applyNumberFormat="1"/>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10" fillId="0" borderId="8" xfId="0" applyFont="1" applyBorder="1" applyAlignment="1">
      <alignment wrapText="1"/>
    </xf>
    <xf numFmtId="0" fontId="10" fillId="0" borderId="8" xfId="0" applyFont="1" applyBorder="1" applyAlignment="1">
      <alignment horizontal="center" wrapText="1"/>
    </xf>
    <xf numFmtId="0" fontId="9" fillId="0" borderId="10" xfId="0" applyFont="1" applyBorder="1" applyAlignment="1">
      <alignment vertical="center"/>
    </xf>
    <xf numFmtId="0" fontId="10" fillId="0" borderId="8" xfId="0" applyFont="1" applyBorder="1" applyAlignment="1">
      <alignment horizontal="center"/>
    </xf>
    <xf numFmtId="166" fontId="9" fillId="0" borderId="8" xfId="0" applyNumberFormat="1" applyFont="1" applyBorder="1" applyAlignment="1">
      <alignment vertical="center"/>
    </xf>
    <xf numFmtId="166" fontId="9" fillId="0" borderId="8" xfId="0" applyNumberFormat="1" applyFont="1" applyBorder="1" applyAlignment="1">
      <alignment horizontal="center" vertical="center"/>
    </xf>
    <xf numFmtId="168" fontId="9" fillId="0" borderId="8" xfId="0" applyNumberFormat="1" applyFont="1" applyBorder="1" applyAlignment="1">
      <alignment horizontal="center" vertical="center"/>
    </xf>
    <xf numFmtId="165" fontId="9" fillId="0" borderId="8" xfId="1" applyFont="1" applyBorder="1" applyAlignment="1">
      <alignment vertical="center"/>
    </xf>
    <xf numFmtId="0" fontId="9" fillId="0" borderId="8" xfId="1" applyNumberFormat="1" applyFont="1" applyBorder="1" applyAlignment="1">
      <alignment horizontal="center" vertical="center"/>
    </xf>
    <xf numFmtId="170" fontId="0" fillId="0" borderId="0" xfId="0" applyNumberFormat="1" applyAlignment="1">
      <alignment vertical="center"/>
    </xf>
    <xf numFmtId="0" fontId="9" fillId="0" borderId="8" xfId="0" applyFont="1" applyBorder="1" applyAlignment="1">
      <alignment vertical="center"/>
    </xf>
    <xf numFmtId="14" fontId="9" fillId="0" borderId="8" xfId="0" applyNumberFormat="1" applyFont="1" applyBorder="1" applyAlignment="1">
      <alignment vertical="center"/>
    </xf>
    <xf numFmtId="44" fontId="8" fillId="0" borderId="8" xfId="2" applyFont="1" applyBorder="1" applyAlignment="1"/>
    <xf numFmtId="0" fontId="2" fillId="0" borderId="9" xfId="0" applyFont="1" applyBorder="1"/>
    <xf numFmtId="0" fontId="10" fillId="0" borderId="7" xfId="0" applyFont="1" applyBorder="1"/>
    <xf numFmtId="0" fontId="9" fillId="0" borderId="5" xfId="0" applyFont="1" applyBorder="1"/>
    <xf numFmtId="0" fontId="9" fillId="0" borderId="0" xfId="0" applyFont="1"/>
    <xf numFmtId="168" fontId="9" fillId="0" borderId="0" xfId="0" applyNumberFormat="1" applyFont="1"/>
    <xf numFmtId="164" fontId="9" fillId="0" borderId="0" xfId="0" applyNumberFormat="1" applyFont="1"/>
    <xf numFmtId="44" fontId="9" fillId="0" borderId="0" xfId="0" applyNumberFormat="1" applyFont="1"/>
    <xf numFmtId="0" fontId="0" fillId="2" borderId="0" xfId="0" applyFill="1" applyAlignment="1">
      <alignment vertical="center" wrapText="1"/>
    </xf>
    <xf numFmtId="169" fontId="0" fillId="2" borderId="0" xfId="0" applyNumberFormat="1" applyFill="1" applyAlignment="1">
      <alignment horizontal="center" vertical="center" wrapText="1"/>
    </xf>
    <xf numFmtId="14" fontId="7" fillId="0" borderId="8" xfId="0" applyNumberFormat="1" applyFont="1" applyBorder="1" applyAlignment="1">
      <alignment horizontal="left"/>
    </xf>
    <xf numFmtId="0" fontId="0" fillId="0" borderId="4" xfId="0" applyBorder="1"/>
    <xf numFmtId="0" fontId="10" fillId="0" borderId="1" xfId="0" applyFont="1" applyBorder="1" applyAlignment="1">
      <alignment horizontal="center" wrapText="1"/>
    </xf>
    <xf numFmtId="43" fontId="0" fillId="0" borderId="0" xfId="0" applyNumberFormat="1"/>
    <xf numFmtId="14" fontId="10" fillId="0" borderId="8" xfId="0" applyNumberFormat="1" applyFont="1" applyBorder="1" applyAlignment="1">
      <alignment horizontal="center" wrapText="1"/>
    </xf>
    <xf numFmtId="44" fontId="13" fillId="0" borderId="0" xfId="0" applyNumberFormat="1" applyFont="1"/>
    <xf numFmtId="0" fontId="4" fillId="0" borderId="7" xfId="0" applyFont="1" applyBorder="1"/>
    <xf numFmtId="167" fontId="4" fillId="0" borderId="7" xfId="0" applyNumberFormat="1" applyFont="1" applyBorder="1"/>
    <xf numFmtId="168" fontId="4" fillId="0" borderId="7" xfId="0" applyNumberFormat="1" applyFont="1" applyBorder="1"/>
    <xf numFmtId="165" fontId="4" fillId="0" borderId="7" xfId="1" applyFont="1" applyBorder="1" applyAlignment="1"/>
    <xf numFmtId="165" fontId="4" fillId="0" borderId="11" xfId="1" applyFont="1" applyBorder="1" applyAlignment="1"/>
    <xf numFmtId="14" fontId="11" fillId="0" borderId="14" xfId="0" applyNumberFormat="1" applyFont="1" applyBorder="1" applyAlignment="1">
      <alignment horizontal="center" vertical="center"/>
    </xf>
    <xf numFmtId="4" fontId="0" fillId="0" borderId="0" xfId="0" applyNumberFormat="1"/>
    <xf numFmtId="165" fontId="0" fillId="0" borderId="0" xfId="1" applyFont="1"/>
    <xf numFmtId="0" fontId="0" fillId="3" borderId="0" xfId="0" applyFill="1"/>
    <xf numFmtId="0" fontId="15" fillId="0" borderId="8" xfId="0" applyFont="1" applyBorder="1" applyAlignment="1">
      <alignment vertical="center"/>
    </xf>
    <xf numFmtId="43" fontId="17" fillId="0" borderId="14" xfId="3" applyFont="1" applyBorder="1"/>
    <xf numFmtId="0" fontId="15" fillId="0" borderId="8" xfId="1" applyNumberFormat="1" applyFont="1" applyBorder="1" applyAlignment="1">
      <alignment horizontal="center" vertical="center"/>
    </xf>
    <xf numFmtId="165" fontId="18" fillId="0" borderId="8" xfId="1" applyFont="1" applyBorder="1" applyAlignment="1">
      <alignment vertical="center"/>
    </xf>
    <xf numFmtId="0" fontId="17" fillId="0" borderId="8" xfId="0" applyFont="1" applyBorder="1" applyAlignment="1">
      <alignment horizontal="center"/>
    </xf>
    <xf numFmtId="0" fontId="19" fillId="0" borderId="8" xfId="0" applyFont="1" applyBorder="1" applyAlignment="1">
      <alignment vertical="center" wrapText="1"/>
    </xf>
    <xf numFmtId="165" fontId="16" fillId="0" borderId="8" xfId="1" applyFont="1" applyBorder="1" applyAlignment="1">
      <alignment wrapText="1"/>
    </xf>
    <xf numFmtId="165" fontId="15" fillId="0" borderId="8" xfId="1" applyFont="1" applyBorder="1" applyAlignment="1">
      <alignment horizontal="center" vertical="center"/>
    </xf>
    <xf numFmtId="0" fontId="17" fillId="0" borderId="12" xfId="0" applyFont="1" applyBorder="1" applyAlignment="1">
      <alignment wrapText="1"/>
    </xf>
    <xf numFmtId="0" fontId="21" fillId="0" borderId="13" xfId="0" applyFont="1" applyBorder="1" applyAlignment="1">
      <alignment wrapText="1"/>
    </xf>
    <xf numFmtId="43" fontId="15" fillId="0" borderId="8" xfId="0" applyNumberFormat="1" applyFont="1" applyBorder="1"/>
    <xf numFmtId="44" fontId="23" fillId="0" borderId="10" xfId="2" applyFont="1" applyBorder="1"/>
    <xf numFmtId="0" fontId="18" fillId="0" borderId="13" xfId="0" applyFont="1" applyBorder="1" applyAlignment="1">
      <alignment wrapText="1"/>
    </xf>
    <xf numFmtId="166" fontId="22" fillId="0" borderId="14" xfId="0" applyNumberFormat="1" applyFont="1" applyBorder="1" applyAlignment="1">
      <alignment horizontal="center" vertical="center"/>
    </xf>
    <xf numFmtId="0" fontId="26" fillId="0" borderId="10" xfId="0" applyFont="1" applyBorder="1" applyAlignment="1">
      <alignment wrapText="1"/>
    </xf>
    <xf numFmtId="167" fontId="24" fillId="0" borderId="8" xfId="0" applyNumberFormat="1" applyFont="1" applyBorder="1" applyAlignment="1">
      <alignment horizontal="center" vertical="center"/>
    </xf>
    <xf numFmtId="168" fontId="17" fillId="0" borderId="8" xfId="3" applyNumberFormat="1" applyFont="1" applyBorder="1"/>
    <xf numFmtId="0" fontId="12" fillId="0" borderId="8" xfId="0" applyFont="1" applyBorder="1" applyAlignment="1">
      <alignment horizontal="center" vertical="center" wrapText="1"/>
    </xf>
    <xf numFmtId="0" fontId="0" fillId="0" borderId="8" xfId="0" applyBorder="1"/>
    <xf numFmtId="166" fontId="15" fillId="0" borderId="0" xfId="0" applyNumberFormat="1" applyFont="1" applyAlignment="1">
      <alignment vertical="center"/>
    </xf>
    <xf numFmtId="170" fontId="15" fillId="0" borderId="0" xfId="0" applyNumberFormat="1" applyFont="1" applyAlignment="1">
      <alignment horizontal="center" vertical="center"/>
    </xf>
    <xf numFmtId="167" fontId="15" fillId="0" borderId="0" xfId="0" applyNumberFormat="1" applyFont="1" applyAlignment="1">
      <alignment vertical="center"/>
    </xf>
    <xf numFmtId="0" fontId="4" fillId="0" borderId="0" xfId="0" applyFont="1"/>
    <xf numFmtId="0" fontId="10" fillId="0" borderId="9" xfId="0" applyFont="1" applyBorder="1"/>
    <xf numFmtId="0" fontId="9" fillId="0" borderId="4" xfId="0" applyFont="1" applyBorder="1"/>
    <xf numFmtId="0" fontId="14" fillId="0" borderId="5" xfId="0" applyFont="1" applyBorder="1"/>
    <xf numFmtId="166" fontId="24" fillId="0" borderId="5" xfId="0" applyNumberFormat="1" applyFont="1" applyBorder="1" applyAlignment="1">
      <alignment horizontal="center" vertical="center"/>
    </xf>
    <xf numFmtId="43" fontId="27" fillId="0" borderId="6" xfId="3" applyFont="1" applyBorder="1" applyAlignment="1"/>
    <xf numFmtId="44" fontId="17" fillId="0" borderId="8" xfId="2" applyFont="1" applyFill="1" applyBorder="1" applyAlignment="1">
      <alignment wrapText="1"/>
    </xf>
    <xf numFmtId="44" fontId="30" fillId="0" borderId="6" xfId="0" applyNumberFormat="1" applyFont="1" applyBorder="1"/>
    <xf numFmtId="4" fontId="6" fillId="0" borderId="8" xfId="4" applyNumberFormat="1" applyBorder="1"/>
    <xf numFmtId="4" fontId="17" fillId="0" borderId="8" xfId="4" applyNumberFormat="1" applyFont="1" applyBorder="1"/>
    <xf numFmtId="0" fontId="17" fillId="0" borderId="0" xfId="0" applyFont="1" applyAlignment="1">
      <alignment horizontal="center" wrapText="1"/>
    </xf>
    <xf numFmtId="14" fontId="11" fillId="0" borderId="8" xfId="0" applyNumberFormat="1" applyFont="1" applyBorder="1" applyAlignment="1">
      <alignment horizontal="left" vertical="center"/>
    </xf>
    <xf numFmtId="0" fontId="31" fillId="0" borderId="8" xfId="0" applyFont="1" applyBorder="1" applyAlignment="1">
      <alignment horizontal="center"/>
    </xf>
    <xf numFmtId="43" fontId="6" fillId="4" borderId="8" xfId="3" applyFont="1" applyFill="1" applyBorder="1"/>
    <xf numFmtId="0" fontId="32" fillId="0" borderId="8" xfId="0" applyFont="1" applyBorder="1" applyAlignment="1">
      <alignment wrapText="1"/>
    </xf>
    <xf numFmtId="165" fontId="7" fillId="0" borderId="8" xfId="1" applyFont="1" applyBorder="1"/>
    <xf numFmtId="0" fontId="32" fillId="0" borderId="0" xfId="0" applyFont="1" applyAlignment="1">
      <alignment wrapText="1"/>
    </xf>
    <xf numFmtId="0" fontId="26" fillId="0" borderId="16" xfId="0" applyFont="1" applyBorder="1" applyAlignment="1">
      <alignment wrapText="1"/>
    </xf>
    <xf numFmtId="165" fontId="7" fillId="0" borderId="15" xfId="1" applyFont="1" applyBorder="1"/>
    <xf numFmtId="0" fontId="26" fillId="0" borderId="4" xfId="0" applyFont="1" applyBorder="1" applyAlignment="1">
      <alignment wrapText="1"/>
    </xf>
    <xf numFmtId="0" fontId="26" fillId="0" borderId="9" xfId="0" applyFont="1" applyBorder="1" applyAlignment="1">
      <alignment wrapText="1"/>
    </xf>
    <xf numFmtId="0" fontId="25" fillId="0" borderId="14" xfId="0" applyFont="1" applyBorder="1" applyAlignment="1">
      <alignment horizontal="center"/>
    </xf>
    <xf numFmtId="0" fontId="24" fillId="0" borderId="14" xfId="0" applyFont="1" applyBorder="1" applyAlignment="1">
      <alignment vertical="center" wrapText="1"/>
    </xf>
    <xf numFmtId="167" fontId="15" fillId="0" borderId="17" xfId="0" applyNumberFormat="1" applyFont="1" applyBorder="1" applyAlignment="1">
      <alignment vertical="center"/>
    </xf>
    <xf numFmtId="167" fontId="15" fillId="0" borderId="14" xfId="0" applyNumberFormat="1" applyFont="1" applyBorder="1" applyAlignment="1">
      <alignment horizontal="center" vertical="center"/>
    </xf>
    <xf numFmtId="43" fontId="15" fillId="0" borderId="14" xfId="3" applyFont="1" applyBorder="1"/>
    <xf numFmtId="0" fontId="15" fillId="0" borderId="14" xfId="1" applyNumberFormat="1" applyFont="1" applyBorder="1" applyAlignment="1">
      <alignment horizontal="center" vertical="center"/>
    </xf>
    <xf numFmtId="165" fontId="18" fillId="0" borderId="14" xfId="1" applyFont="1" applyBorder="1" applyAlignment="1">
      <alignment vertical="center"/>
    </xf>
    <xf numFmtId="0" fontId="14" fillId="0" borderId="7" xfId="0" applyFont="1" applyBorder="1"/>
    <xf numFmtId="166" fontId="24" fillId="0" borderId="7" xfId="0" applyNumberFormat="1" applyFont="1" applyBorder="1" applyAlignment="1">
      <alignment horizontal="center" vertical="center"/>
    </xf>
    <xf numFmtId="0" fontId="17" fillId="0" borderId="8" xfId="0" applyFont="1" applyBorder="1" applyAlignment="1">
      <alignment horizontal="center" wrapText="1"/>
    </xf>
    <xf numFmtId="0" fontId="18" fillId="0" borderId="18" xfId="0" applyFont="1" applyBorder="1" applyAlignment="1">
      <alignment wrapText="1"/>
    </xf>
    <xf numFmtId="44" fontId="22" fillId="0" borderId="14" xfId="2" applyFont="1" applyBorder="1" applyAlignment="1">
      <alignment horizontal="center" vertical="center"/>
    </xf>
    <xf numFmtId="44" fontId="20" fillId="0" borderId="8" xfId="2" applyFont="1" applyBorder="1" applyAlignment="1">
      <alignment wrapText="1"/>
    </xf>
    <xf numFmtId="44" fontId="6" fillId="0" borderId="10" xfId="2" applyFont="1" applyFill="1" applyBorder="1"/>
    <xf numFmtId="0" fontId="21" fillId="0" borderId="18" xfId="0" applyFont="1" applyBorder="1" applyAlignment="1">
      <alignment wrapText="1"/>
    </xf>
    <xf numFmtId="169" fontId="33" fillId="0" borderId="8" xfId="1" applyNumberFormat="1" applyFont="1" applyBorder="1" applyAlignment="1">
      <alignment wrapText="1"/>
    </xf>
    <xf numFmtId="166" fontId="34" fillId="0" borderId="8" xfId="0" applyNumberFormat="1" applyFont="1" applyBorder="1" applyAlignment="1">
      <alignment vertical="center"/>
    </xf>
    <xf numFmtId="165" fontId="34" fillId="0" borderId="8" xfId="1" applyFont="1" applyBorder="1" applyAlignment="1">
      <alignment vertical="center"/>
    </xf>
    <xf numFmtId="0" fontId="1" fillId="4" borderId="8" xfId="0" applyFont="1" applyFill="1" applyBorder="1"/>
    <xf numFmtId="49" fontId="35" fillId="0" borderId="0" xfId="0" applyNumberFormat="1" applyFont="1" applyAlignment="1">
      <alignment horizontal="left"/>
    </xf>
    <xf numFmtId="49" fontId="35" fillId="0" borderId="0" xfId="0" applyNumberFormat="1" applyFont="1" applyAlignment="1">
      <alignment horizontal="left" wrapText="1"/>
    </xf>
    <xf numFmtId="43" fontId="17" fillId="0" borderId="10" xfId="3" applyFont="1" applyFill="1" applyBorder="1"/>
    <xf numFmtId="44" fontId="17" fillId="0" borderId="10" xfId="2" applyFont="1" applyFill="1" applyBorder="1"/>
    <xf numFmtId="0" fontId="36" fillId="0" borderId="0" xfId="0" applyFont="1" applyAlignment="1">
      <alignment wrapText="1"/>
    </xf>
    <xf numFmtId="49" fontId="37" fillId="0" borderId="0" xfId="0" applyNumberFormat="1" applyFont="1" applyAlignment="1">
      <alignment horizontal="left" wrapText="1"/>
    </xf>
    <xf numFmtId="0" fontId="15" fillId="0" borderId="0" xfId="0" applyFont="1"/>
    <xf numFmtId="49" fontId="38" fillId="0" borderId="0" xfId="0" applyNumberFormat="1" applyFont="1" applyAlignment="1">
      <alignment horizontal="left" wrapText="1"/>
    </xf>
    <xf numFmtId="43" fontId="17" fillId="0" borderId="8" xfId="3" applyFont="1" applyBorder="1"/>
    <xf numFmtId="165" fontId="0" fillId="0" borderId="8" xfId="1" applyFont="1" applyBorder="1"/>
    <xf numFmtId="49" fontId="35" fillId="0" borderId="8" xfId="0" applyNumberFormat="1" applyFont="1" applyBorder="1" applyAlignment="1">
      <alignment horizontal="left"/>
    </xf>
    <xf numFmtId="49" fontId="38" fillId="0" borderId="8" xfId="0" applyNumberFormat="1" applyFont="1" applyBorder="1" applyAlignment="1">
      <alignment horizontal="left" wrapText="1"/>
    </xf>
    <xf numFmtId="49" fontId="35" fillId="0" borderId="0" xfId="0" applyNumberFormat="1" applyFont="1" applyAlignment="1">
      <alignment horizontal="center" wrapText="1"/>
    </xf>
    <xf numFmtId="0" fontId="18" fillId="0" borderId="8" xfId="0" applyFont="1" applyBorder="1" applyAlignment="1">
      <alignment wrapText="1"/>
    </xf>
    <xf numFmtId="49" fontId="35" fillId="0" borderId="8" xfId="0" applyNumberFormat="1" applyFont="1" applyBorder="1" applyAlignment="1">
      <alignment horizontal="left" wrapText="1"/>
    </xf>
    <xf numFmtId="43" fontId="40" fillId="0" borderId="14" xfId="3" applyFont="1" applyBorder="1"/>
    <xf numFmtId="165" fontId="1" fillId="0" borderId="0" xfId="1" applyFont="1"/>
    <xf numFmtId="43" fontId="41" fillId="0" borderId="14" xfId="3" applyFont="1" applyBorder="1"/>
    <xf numFmtId="165" fontId="1" fillId="0" borderId="8" xfId="1" applyFont="1" applyBorder="1"/>
    <xf numFmtId="43" fontId="41" fillId="0" borderId="8" xfId="3" applyFont="1" applyBorder="1"/>
    <xf numFmtId="165" fontId="42" fillId="0" borderId="8" xfId="1" applyFont="1" applyBorder="1" applyAlignment="1">
      <alignment horizontal="right"/>
    </xf>
    <xf numFmtId="43" fontId="40" fillId="0" borderId="8" xfId="3" applyFont="1" applyBorder="1"/>
    <xf numFmtId="49" fontId="42" fillId="0" borderId="0" xfId="0" applyNumberFormat="1" applyFont="1" applyAlignment="1">
      <alignment horizontal="left" wrapText="1"/>
    </xf>
    <xf numFmtId="49" fontId="42" fillId="0" borderId="8" xfId="0" applyNumberFormat="1" applyFont="1" applyBorder="1" applyAlignment="1">
      <alignment horizontal="left" wrapText="1"/>
    </xf>
    <xf numFmtId="49" fontId="44" fillId="0" borderId="0" xfId="0" applyNumberFormat="1" applyFont="1" applyAlignment="1">
      <alignment horizontal="left" wrapText="1"/>
    </xf>
    <xf numFmtId="0" fontId="14" fillId="0" borderId="16" xfId="0" applyFont="1" applyBorder="1" applyAlignment="1">
      <alignment wrapText="1"/>
    </xf>
    <xf numFmtId="0" fontId="18" fillId="0" borderId="16" xfId="0" applyFont="1" applyBorder="1" applyAlignment="1">
      <alignment wrapText="1"/>
    </xf>
    <xf numFmtId="0" fontId="5"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43" fontId="17" fillId="0" borderId="17" xfId="3" applyFont="1" applyFill="1" applyBorder="1"/>
    <xf numFmtId="44" fontId="6" fillId="0" borderId="0" xfId="2" applyFont="1" applyFill="1" applyBorder="1"/>
    <xf numFmtId="44" fontId="6" fillId="0" borderId="17" xfId="2" applyFont="1" applyFill="1" applyBorder="1"/>
    <xf numFmtId="4" fontId="6" fillId="0" borderId="14" xfId="4" applyNumberFormat="1" applyBorder="1"/>
    <xf numFmtId="43" fontId="27" fillId="0" borderId="5" xfId="3" applyFont="1" applyBorder="1" applyAlignment="1"/>
    <xf numFmtId="0" fontId="6" fillId="0" borderId="19" xfId="8" applyFill="1" applyBorder="1"/>
    <xf numFmtId="4" fontId="17" fillId="0" borderId="14" xfId="4" applyNumberFormat="1" applyFont="1" applyFill="1" applyBorder="1"/>
    <xf numFmtId="43" fontId="17" fillId="0" borderId="17" xfId="3" applyFont="1" applyBorder="1"/>
    <xf numFmtId="43" fontId="17" fillId="0" borderId="10" xfId="3" applyFont="1" applyBorder="1"/>
    <xf numFmtId="0" fontId="6" fillId="0" borderId="8" xfId="8" applyFill="1" applyBorder="1"/>
  </cellXfs>
  <cellStyles count="9">
    <cellStyle name="Comma 2" xfId="5" xr:uid="{E34C3840-A5D7-4523-B424-7EADE4001369}"/>
    <cellStyle name="Millares" xfId="1" builtinId="3"/>
    <cellStyle name="Millares 2 2 2" xfId="3" xr:uid="{00000000-0005-0000-0000-000001000000}"/>
    <cellStyle name="Millares 2 2 2 2" xfId="6" xr:uid="{7DDBA06E-E469-4C48-BA67-4767EABE98B1}"/>
    <cellStyle name="Millares 3" xfId="7" xr:uid="{0D94CE77-541B-448F-BE6E-9D3439911DDC}"/>
    <cellStyle name="Moneda" xfId="2" builtinId="4"/>
    <cellStyle name="Normal" xfId="0" builtinId="0"/>
    <cellStyle name="Normal 2" xfId="4" xr:uid="{C0D9619A-ABA1-4886-B69C-5A7E30A0271A}"/>
    <cellStyle name="Normal 5" xfId="8" xr:uid="{D392D7D1-5898-4F1B-8E1B-175F349AA1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771526</xdr:colOff>
      <xdr:row>1</xdr:row>
      <xdr:rowOff>38100</xdr:rowOff>
    </xdr:from>
    <xdr:to>
      <xdr:col>6</xdr:col>
      <xdr:colOff>447676</xdr:colOff>
      <xdr:row>4</xdr:row>
      <xdr:rowOff>161925</xdr:rowOff>
    </xdr:to>
    <xdr:pic>
      <xdr:nvPicPr>
        <xdr:cNvPr id="3" name="Imagen 2">
          <a:extLst>
            <a:ext uri="{FF2B5EF4-FFF2-40B4-BE49-F238E27FC236}">
              <a16:creationId xmlns:a16="http://schemas.microsoft.com/office/drawing/2014/main" id="{3E4CF014-401E-4064-AC83-A1BBE377A9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96226" y="228600"/>
          <a:ext cx="838200" cy="69532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P62"/>
  <sheetViews>
    <sheetView tabSelected="1" topLeftCell="D8" workbookViewId="0">
      <selection activeCell="A7" sqref="A7:N7"/>
    </sheetView>
  </sheetViews>
  <sheetFormatPr baseColWidth="10" defaultColWidth="11.42578125" defaultRowHeight="15" x14ac:dyDescent="0.25"/>
  <cols>
    <col min="1" max="1" width="15.42578125" customWidth="1"/>
    <col min="2" max="2" width="16.140625" customWidth="1"/>
    <col min="3" max="3" width="19.85546875" customWidth="1"/>
    <col min="4" max="4" width="13.28515625" customWidth="1"/>
    <col min="5" max="5" width="42.140625" customWidth="1"/>
    <col min="6" max="6" width="17.42578125" customWidth="1"/>
    <col min="7" max="7" width="10.28515625" customWidth="1"/>
    <col min="8" max="8" width="20.5703125" customWidth="1"/>
    <col min="9" max="9" width="14.5703125" customWidth="1"/>
    <col min="10" max="10" width="21.42578125" customWidth="1"/>
    <col min="11" max="11" width="13" customWidth="1"/>
    <col min="12" max="12" width="18" customWidth="1"/>
    <col min="14" max="14" width="19.140625" customWidth="1"/>
    <col min="15" max="15" width="15.7109375" customWidth="1"/>
    <col min="16" max="16" width="15.140625" bestFit="1" customWidth="1"/>
  </cols>
  <sheetData>
    <row r="4" spans="1:16" x14ac:dyDescent="0.25">
      <c r="A4" s="1"/>
      <c r="B4" s="1"/>
      <c r="C4" s="1"/>
      <c r="D4" s="1"/>
      <c r="E4" s="1"/>
      <c r="F4" s="1"/>
      <c r="G4" s="1"/>
      <c r="H4" s="1"/>
      <c r="I4" s="1"/>
      <c r="J4" s="1"/>
      <c r="K4" s="1"/>
      <c r="L4" s="1"/>
      <c r="M4" s="1"/>
      <c r="N4" s="1"/>
    </row>
    <row r="5" spans="1:16" x14ac:dyDescent="0.25">
      <c r="A5" s="1"/>
      <c r="B5" s="1"/>
      <c r="C5" s="1"/>
      <c r="D5" s="1"/>
      <c r="E5" s="1"/>
      <c r="F5" s="1"/>
      <c r="G5" s="1"/>
      <c r="H5" s="1"/>
      <c r="I5" s="1"/>
      <c r="J5" s="1"/>
      <c r="K5" s="1"/>
      <c r="L5" s="1"/>
      <c r="M5" s="1"/>
      <c r="N5" s="1"/>
    </row>
    <row r="6" spans="1:16" x14ac:dyDescent="0.25">
      <c r="A6" s="1"/>
      <c r="B6" s="1"/>
      <c r="C6" s="1"/>
      <c r="D6" s="1"/>
      <c r="E6" s="1"/>
      <c r="F6" s="1"/>
      <c r="G6" s="1"/>
      <c r="H6" s="1"/>
      <c r="I6" s="1"/>
      <c r="J6" s="1"/>
      <c r="K6" s="21"/>
      <c r="L6" s="1"/>
      <c r="M6" s="1"/>
      <c r="N6" s="1"/>
    </row>
    <row r="7" spans="1:16" ht="18.75" x14ac:dyDescent="0.25">
      <c r="A7" s="138" t="s">
        <v>3</v>
      </c>
      <c r="B7" s="138"/>
      <c r="C7" s="138"/>
      <c r="D7" s="138"/>
      <c r="E7" s="138"/>
      <c r="F7" s="138"/>
      <c r="G7" s="138"/>
      <c r="H7" s="138"/>
      <c r="I7" s="138"/>
      <c r="J7" s="138"/>
      <c r="K7" s="138"/>
      <c r="L7" s="138"/>
      <c r="M7" s="138"/>
      <c r="N7" s="138"/>
    </row>
    <row r="8" spans="1:16" ht="15.75" x14ac:dyDescent="0.25">
      <c r="A8" s="139" t="s">
        <v>11</v>
      </c>
      <c r="B8" s="139"/>
      <c r="C8" s="139"/>
      <c r="D8" s="139"/>
      <c r="E8" s="139"/>
      <c r="F8" s="139"/>
      <c r="G8" s="139"/>
      <c r="H8" s="139"/>
      <c r="I8" s="139"/>
      <c r="J8" s="139"/>
      <c r="K8" s="139"/>
      <c r="L8" s="139"/>
      <c r="M8" s="139"/>
      <c r="N8" s="139"/>
    </row>
    <row r="9" spans="1:16" x14ac:dyDescent="0.25">
      <c r="A9" s="140" t="s">
        <v>48</v>
      </c>
      <c r="B9" s="140"/>
      <c r="C9" s="140"/>
      <c r="D9" s="140"/>
      <c r="E9" s="140"/>
      <c r="F9" s="140"/>
      <c r="G9" s="140"/>
      <c r="H9" s="140"/>
      <c r="I9" s="140"/>
      <c r="J9" s="140"/>
      <c r="K9" s="140"/>
      <c r="L9" s="140"/>
      <c r="M9" s="140"/>
      <c r="N9" s="140"/>
    </row>
    <row r="10" spans="1:16" x14ac:dyDescent="0.25">
      <c r="A10" s="1"/>
      <c r="B10" s="1"/>
      <c r="C10" s="1"/>
      <c r="D10" s="1"/>
      <c r="E10" s="1"/>
      <c r="F10" s="1"/>
      <c r="G10" s="1"/>
      <c r="H10" s="1"/>
      <c r="I10" s="1"/>
      <c r="J10" s="1"/>
      <c r="K10" s="1"/>
      <c r="L10" s="1"/>
      <c r="M10" s="1"/>
      <c r="N10" s="1"/>
    </row>
    <row r="11" spans="1:16" ht="15.75" thickBot="1" x14ac:dyDescent="0.3">
      <c r="A11" s="6"/>
      <c r="B11" s="7"/>
      <c r="C11" s="7"/>
      <c r="D11" s="7"/>
      <c r="E11" s="7"/>
      <c r="F11" s="7"/>
      <c r="G11" s="7"/>
      <c r="H11" s="7"/>
      <c r="I11" s="7"/>
      <c r="J11" s="7"/>
      <c r="K11" s="7"/>
      <c r="L11" s="7"/>
      <c r="M11" s="7"/>
      <c r="N11" s="8"/>
    </row>
    <row r="12" spans="1:16" ht="75" x14ac:dyDescent="0.25">
      <c r="A12" s="5" t="s">
        <v>0</v>
      </c>
      <c r="B12" s="3" t="s">
        <v>4</v>
      </c>
      <c r="C12" s="2" t="s">
        <v>1</v>
      </c>
      <c r="D12" s="3" t="s">
        <v>8</v>
      </c>
      <c r="E12" s="4" t="s">
        <v>2</v>
      </c>
      <c r="F12" s="3" t="s">
        <v>12</v>
      </c>
      <c r="G12" s="10" t="s">
        <v>131</v>
      </c>
      <c r="H12" s="32" t="s">
        <v>50</v>
      </c>
      <c r="I12" s="32" t="s">
        <v>132</v>
      </c>
      <c r="J12" s="32" t="s">
        <v>51</v>
      </c>
      <c r="K12" s="33" t="s">
        <v>10</v>
      </c>
      <c r="L12" s="3" t="s">
        <v>7</v>
      </c>
      <c r="M12" s="3" t="s">
        <v>9</v>
      </c>
      <c r="N12" s="11" t="s">
        <v>52</v>
      </c>
    </row>
    <row r="13" spans="1:16" x14ac:dyDescent="0.25">
      <c r="A13" s="23"/>
      <c r="B13" s="36"/>
      <c r="C13" s="14"/>
      <c r="D13" s="22"/>
      <c r="E13" s="12"/>
      <c r="F13" s="16"/>
      <c r="G13" s="17"/>
      <c r="H13" s="24"/>
      <c r="I13" s="24"/>
      <c r="J13" s="24"/>
      <c r="K13" s="18"/>
      <c r="L13" s="19">
        <v>0</v>
      </c>
      <c r="M13" s="20"/>
      <c r="N13" s="19">
        <f>H13+J13-L13</f>
        <v>0</v>
      </c>
      <c r="O13" s="9"/>
    </row>
    <row r="14" spans="1:16" ht="69.75" customHeight="1" x14ac:dyDescent="0.25">
      <c r="A14" s="45" t="s">
        <v>49</v>
      </c>
      <c r="B14" s="13" t="s">
        <v>57</v>
      </c>
      <c r="C14" s="53" t="s">
        <v>19</v>
      </c>
      <c r="D14" s="54" t="s">
        <v>20</v>
      </c>
      <c r="E14" s="63" t="s">
        <v>40</v>
      </c>
      <c r="F14" s="107">
        <v>179438.17</v>
      </c>
      <c r="G14" s="104">
        <v>69.069999999999993</v>
      </c>
      <c r="H14" s="77">
        <f>F14*G14</f>
        <v>12393794.401899999</v>
      </c>
      <c r="I14" s="146">
        <v>62.903799999999997</v>
      </c>
      <c r="J14" s="55">
        <v>0</v>
      </c>
      <c r="K14" s="55">
        <v>0</v>
      </c>
      <c r="L14" s="55">
        <v>0</v>
      </c>
      <c r="M14" s="56">
        <v>0</v>
      </c>
      <c r="N14" s="52">
        <f>N13+H14+J14-L14</f>
        <v>12393794.401899999</v>
      </c>
      <c r="O14" s="9"/>
      <c r="P14" s="9"/>
    </row>
    <row r="15" spans="1:16" ht="45.75" customHeight="1" x14ac:dyDescent="0.25">
      <c r="A15" s="45" t="s">
        <v>49</v>
      </c>
      <c r="B15" s="15" t="s">
        <v>22</v>
      </c>
      <c r="C15" s="57" t="s">
        <v>44</v>
      </c>
      <c r="D15" s="49" t="s">
        <v>13</v>
      </c>
      <c r="E15" s="58" t="s">
        <v>43</v>
      </c>
      <c r="F15" s="108"/>
      <c r="G15" s="103">
        <v>1</v>
      </c>
      <c r="H15" s="80">
        <v>292955.23</v>
      </c>
      <c r="I15" s="147"/>
      <c r="J15" s="50">
        <v>0</v>
      </c>
      <c r="K15" s="59"/>
      <c r="L15" s="60"/>
      <c r="M15" s="51"/>
      <c r="N15" s="52">
        <f t="shared" ref="N15" si="0">N14+H15+J15-L15</f>
        <v>12686749.631899999</v>
      </c>
      <c r="O15" s="9"/>
    </row>
    <row r="16" spans="1:16" ht="45.75" customHeight="1" x14ac:dyDescent="0.25">
      <c r="A16" s="45" t="s">
        <v>49</v>
      </c>
      <c r="B16" s="66" t="s">
        <v>20</v>
      </c>
      <c r="C16" s="101" t="s">
        <v>42</v>
      </c>
      <c r="D16" s="49" t="s">
        <v>6</v>
      </c>
      <c r="E16" s="61" t="s">
        <v>45</v>
      </c>
      <c r="F16" s="108"/>
      <c r="G16" s="103">
        <v>1</v>
      </c>
      <c r="H16" s="113">
        <v>124587.59</v>
      </c>
      <c r="I16" s="141"/>
      <c r="J16" s="50"/>
      <c r="K16" s="59"/>
      <c r="L16" s="60"/>
      <c r="M16" s="51"/>
      <c r="N16" s="52">
        <f>N15+H16+J16-L16</f>
        <v>12811337.221899999</v>
      </c>
      <c r="O16" s="9"/>
    </row>
    <row r="17" spans="1:15" ht="45.75" customHeight="1" x14ac:dyDescent="0.25">
      <c r="A17" s="45" t="s">
        <v>49</v>
      </c>
      <c r="B17" s="66" t="s">
        <v>55</v>
      </c>
      <c r="C17" s="101"/>
      <c r="D17" s="49"/>
      <c r="E17" s="106" t="s">
        <v>58</v>
      </c>
      <c r="F17" s="109" t="s">
        <v>59</v>
      </c>
      <c r="G17" s="103">
        <v>59.99</v>
      </c>
      <c r="H17" s="77">
        <v>0</v>
      </c>
      <c r="I17" s="77"/>
      <c r="J17" s="148">
        <v>23999200</v>
      </c>
      <c r="K17" s="59"/>
      <c r="L17" s="60"/>
      <c r="M17" s="51"/>
      <c r="N17" s="52">
        <f t="shared" ref="N17:N48" si="1">N16+H17+J17-L17</f>
        <v>36810537.221900001</v>
      </c>
      <c r="O17" s="9"/>
    </row>
    <row r="18" spans="1:15" ht="68.25" customHeight="1" x14ac:dyDescent="0.25">
      <c r="A18" s="45" t="s">
        <v>49</v>
      </c>
      <c r="B18" s="66" t="s">
        <v>56</v>
      </c>
      <c r="C18" s="101"/>
      <c r="D18" s="49"/>
      <c r="E18" s="106" t="s">
        <v>60</v>
      </c>
      <c r="F18" s="108">
        <v>350000</v>
      </c>
      <c r="G18" s="103">
        <v>66.203000000000003</v>
      </c>
      <c r="H18" s="105">
        <v>0</v>
      </c>
      <c r="I18" s="150">
        <v>62.903799999999997</v>
      </c>
      <c r="J18" s="149">
        <f>F18*62.9038</f>
        <v>22016330</v>
      </c>
      <c r="K18" s="59"/>
      <c r="L18" s="60"/>
      <c r="M18" s="51"/>
      <c r="N18" s="52">
        <f t="shared" si="1"/>
        <v>58826867.221900001</v>
      </c>
      <c r="O18" s="9"/>
    </row>
    <row r="19" spans="1:15" ht="45.75" customHeight="1" x14ac:dyDescent="0.25">
      <c r="A19" s="45" t="s">
        <v>49</v>
      </c>
      <c r="B19" s="66" t="s">
        <v>62</v>
      </c>
      <c r="C19" s="101"/>
      <c r="D19" s="49"/>
      <c r="E19" s="106" t="s">
        <v>61</v>
      </c>
      <c r="F19" s="108">
        <v>3913079.89</v>
      </c>
      <c r="G19" s="103">
        <v>66.203000000000003</v>
      </c>
      <c r="H19" s="114">
        <v>0</v>
      </c>
      <c r="I19" s="150">
        <v>62.903799999999997</v>
      </c>
      <c r="J19" s="114">
        <v>259057627.95767003</v>
      </c>
      <c r="K19" s="59"/>
      <c r="L19" s="60"/>
      <c r="N19" s="52">
        <f t="shared" si="1"/>
        <v>317884495.17957002</v>
      </c>
      <c r="O19" s="9"/>
    </row>
    <row r="20" spans="1:15" ht="65.25" customHeight="1" x14ac:dyDescent="0.25">
      <c r="A20" s="45">
        <v>45626</v>
      </c>
      <c r="B20" s="66" t="s">
        <v>62</v>
      </c>
      <c r="C20" s="112" t="s">
        <v>64</v>
      </c>
      <c r="D20" s="49"/>
      <c r="E20" s="102" t="s">
        <v>63</v>
      </c>
      <c r="F20" s="108"/>
      <c r="G20" s="103"/>
      <c r="H20" s="105"/>
      <c r="I20" s="105"/>
      <c r="J20" s="129">
        <v>0</v>
      </c>
      <c r="K20" s="59"/>
      <c r="L20" s="129">
        <v>12636.01</v>
      </c>
      <c r="M20" s="121" t="s">
        <v>65</v>
      </c>
      <c r="N20" s="52">
        <f t="shared" si="1"/>
        <v>317871859.16957003</v>
      </c>
      <c r="O20" s="9"/>
    </row>
    <row r="21" spans="1:15" ht="61.5" customHeight="1" x14ac:dyDescent="0.25">
      <c r="A21" s="45">
        <v>45626</v>
      </c>
      <c r="B21" s="66" t="s">
        <v>62</v>
      </c>
      <c r="C21" s="115" t="s">
        <v>67</v>
      </c>
      <c r="D21" s="49"/>
      <c r="E21" s="116" t="s">
        <v>68</v>
      </c>
      <c r="F21" s="108"/>
      <c r="G21" s="103"/>
      <c r="H21" s="105"/>
      <c r="I21" s="105"/>
      <c r="J21" s="130">
        <v>0</v>
      </c>
      <c r="K21" s="59"/>
      <c r="L21" s="130">
        <v>880110.32000000007</v>
      </c>
      <c r="M21" s="121" t="s">
        <v>66</v>
      </c>
      <c r="N21" s="52">
        <f t="shared" si="1"/>
        <v>316991748.84957004</v>
      </c>
      <c r="O21" s="9"/>
    </row>
    <row r="22" spans="1:15" ht="45.75" customHeight="1" x14ac:dyDescent="0.25">
      <c r="A22" s="45">
        <v>45626</v>
      </c>
      <c r="B22" s="66" t="s">
        <v>62</v>
      </c>
      <c r="C22" s="117" t="s">
        <v>69</v>
      </c>
      <c r="D22" s="49"/>
      <c r="E22" s="102" t="s">
        <v>70</v>
      </c>
      <c r="F22" s="108"/>
      <c r="G22" s="103"/>
      <c r="H22" s="105"/>
      <c r="I22" s="105"/>
      <c r="J22" s="130">
        <v>0</v>
      </c>
      <c r="K22" s="59"/>
      <c r="L22" s="130">
        <v>21307835</v>
      </c>
      <c r="M22" s="121" t="s">
        <v>75</v>
      </c>
      <c r="N22" s="52">
        <f t="shared" si="1"/>
        <v>295683913.84957004</v>
      </c>
      <c r="O22" s="9"/>
    </row>
    <row r="23" spans="1:15" ht="45.75" customHeight="1" x14ac:dyDescent="0.25">
      <c r="A23" s="45">
        <v>45626</v>
      </c>
      <c r="B23" s="66" t="s">
        <v>62</v>
      </c>
      <c r="C23" s="101" t="s">
        <v>71</v>
      </c>
      <c r="D23" s="49"/>
      <c r="E23" s="118" t="s">
        <v>72</v>
      </c>
      <c r="F23" s="108"/>
      <c r="G23" s="103"/>
      <c r="H23" s="105"/>
      <c r="I23" s="105"/>
      <c r="J23" s="129">
        <v>0</v>
      </c>
      <c r="K23" s="59"/>
      <c r="L23" s="129">
        <v>135830</v>
      </c>
      <c r="M23" s="121" t="s">
        <v>74</v>
      </c>
      <c r="N23" s="52">
        <f t="shared" si="1"/>
        <v>295548083.84957004</v>
      </c>
      <c r="O23" s="9"/>
    </row>
    <row r="24" spans="1:15" ht="45.75" customHeight="1" x14ac:dyDescent="0.25">
      <c r="A24" s="45">
        <v>45626</v>
      </c>
      <c r="B24" s="66" t="s">
        <v>62</v>
      </c>
      <c r="C24" s="101" t="s">
        <v>76</v>
      </c>
      <c r="D24" s="49"/>
      <c r="E24" s="102" t="str">
        <f>LOWER(E23)</f>
        <v>pago compra de equipos y útiles diversos para la dirección de comunicaciones del ministerio de la mujer.  c-prev</v>
      </c>
      <c r="F24" s="108"/>
      <c r="G24" s="103"/>
      <c r="H24" s="105"/>
      <c r="I24" s="105"/>
      <c r="J24" s="130">
        <v>0</v>
      </c>
      <c r="K24" s="59"/>
      <c r="L24" s="130">
        <v>13015.4</v>
      </c>
      <c r="M24" s="121" t="s">
        <v>73</v>
      </c>
      <c r="N24" s="52">
        <f t="shared" si="1"/>
        <v>295535068.44957006</v>
      </c>
      <c r="O24" s="9"/>
    </row>
    <row r="25" spans="1:15" ht="120" customHeight="1" x14ac:dyDescent="0.25">
      <c r="A25" s="45">
        <v>45626</v>
      </c>
      <c r="B25" s="66" t="s">
        <v>62</v>
      </c>
      <c r="C25" s="101" t="s">
        <v>80</v>
      </c>
      <c r="D25" s="49"/>
      <c r="E25" s="122" t="s">
        <v>78</v>
      </c>
      <c r="F25" s="108"/>
      <c r="G25" s="103"/>
      <c r="H25" s="105"/>
      <c r="I25" s="105"/>
      <c r="J25" s="131">
        <v>0</v>
      </c>
      <c r="K25" s="59"/>
      <c r="L25" s="131">
        <v>744366.42</v>
      </c>
      <c r="M25" s="111" t="s">
        <v>79</v>
      </c>
      <c r="N25" s="52">
        <f t="shared" si="1"/>
        <v>294790702.02957004</v>
      </c>
      <c r="O25" s="9"/>
    </row>
    <row r="26" spans="1:15" ht="45.75" customHeight="1" x14ac:dyDescent="0.25">
      <c r="A26" s="45">
        <v>45626</v>
      </c>
      <c r="B26" s="66" t="s">
        <v>62</v>
      </c>
      <c r="C26" s="123" t="s">
        <v>83</v>
      </c>
      <c r="D26" s="49"/>
      <c r="E26" s="122" t="s">
        <v>82</v>
      </c>
      <c r="F26" s="108"/>
      <c r="G26" s="103"/>
      <c r="H26" s="105"/>
      <c r="I26" s="142"/>
      <c r="J26" s="127">
        <v>0</v>
      </c>
      <c r="K26" s="59"/>
      <c r="L26" s="127">
        <v>1339068.56</v>
      </c>
      <c r="M26" s="111" t="s">
        <v>81</v>
      </c>
      <c r="N26" s="52">
        <f t="shared" si="1"/>
        <v>293451633.46957004</v>
      </c>
      <c r="O26" s="9"/>
    </row>
    <row r="27" spans="1:15" ht="76.5" customHeight="1" x14ac:dyDescent="0.25">
      <c r="A27" s="45">
        <v>45626</v>
      </c>
      <c r="B27" s="66" t="s">
        <v>62</v>
      </c>
      <c r="C27" s="101" t="s">
        <v>86</v>
      </c>
      <c r="D27" s="49"/>
      <c r="E27" s="118" t="s">
        <v>85</v>
      </c>
      <c r="F27" s="108"/>
      <c r="G27" s="103"/>
      <c r="H27" s="105"/>
      <c r="I27" s="105"/>
      <c r="J27" s="132">
        <v>0</v>
      </c>
      <c r="K27" s="59"/>
      <c r="L27" s="126">
        <v>4712002.7200000007</v>
      </c>
      <c r="M27" s="111" t="s">
        <v>84</v>
      </c>
      <c r="N27" s="52">
        <f t="shared" si="1"/>
        <v>288739630.74957001</v>
      </c>
      <c r="O27" s="9"/>
    </row>
    <row r="28" spans="1:15" ht="104.25" customHeight="1" x14ac:dyDescent="0.25">
      <c r="A28" s="45">
        <v>45626</v>
      </c>
      <c r="B28" s="66" t="s">
        <v>62</v>
      </c>
      <c r="C28" s="101" t="s">
        <v>89</v>
      </c>
      <c r="D28" s="49"/>
      <c r="E28" s="124" t="s">
        <v>88</v>
      </c>
      <c r="F28" s="108"/>
      <c r="G28" s="103"/>
      <c r="H28" s="105"/>
      <c r="I28" s="142"/>
      <c r="J28" s="127">
        <v>0</v>
      </c>
      <c r="K28" s="59"/>
      <c r="L28" s="129">
        <v>5202832.4000000004</v>
      </c>
      <c r="M28" s="121" t="s">
        <v>87</v>
      </c>
      <c r="N28" s="52">
        <f t="shared" si="1"/>
        <v>283536798.34957004</v>
      </c>
      <c r="O28" s="9"/>
    </row>
    <row r="29" spans="1:15" ht="86.25" customHeight="1" x14ac:dyDescent="0.25">
      <c r="A29" s="45">
        <v>45626</v>
      </c>
      <c r="B29" s="66" t="s">
        <v>62</v>
      </c>
      <c r="C29" s="101" t="s">
        <v>90</v>
      </c>
      <c r="D29" s="49"/>
      <c r="E29" s="125" t="s">
        <v>91</v>
      </c>
      <c r="F29" s="108"/>
      <c r="G29" s="103"/>
      <c r="H29" s="105"/>
      <c r="I29" s="143"/>
      <c r="J29" s="128">
        <v>0</v>
      </c>
      <c r="K29" s="59"/>
      <c r="L29" s="128">
        <v>3521120</v>
      </c>
      <c r="M29" s="51"/>
      <c r="N29" s="52">
        <f t="shared" si="1"/>
        <v>280015678.34957004</v>
      </c>
      <c r="O29" s="9"/>
    </row>
    <row r="30" spans="1:15" ht="62.25" customHeight="1" x14ac:dyDescent="0.25">
      <c r="A30" s="45">
        <v>45626</v>
      </c>
      <c r="B30" s="66" t="s">
        <v>62</v>
      </c>
      <c r="C30" s="101" t="s">
        <v>92</v>
      </c>
      <c r="D30" s="49"/>
      <c r="E30" s="124" t="s">
        <v>94</v>
      </c>
      <c r="F30" s="108"/>
      <c r="G30" s="103"/>
      <c r="H30" s="105"/>
      <c r="I30" s="105"/>
      <c r="J30" s="129">
        <v>0</v>
      </c>
      <c r="K30" s="59"/>
      <c r="L30" s="129">
        <v>3211401.2</v>
      </c>
      <c r="M30" s="111" t="s">
        <v>93</v>
      </c>
      <c r="N30" s="52">
        <f t="shared" si="1"/>
        <v>276804277.14957005</v>
      </c>
      <c r="O30" s="9"/>
    </row>
    <row r="31" spans="1:15" ht="61.5" customHeight="1" x14ac:dyDescent="0.25">
      <c r="A31" s="45">
        <v>45626</v>
      </c>
      <c r="B31" s="66" t="s">
        <v>62</v>
      </c>
      <c r="C31" s="101" t="s">
        <v>97</v>
      </c>
      <c r="D31" s="49"/>
      <c r="E31" s="124" t="s">
        <v>96</v>
      </c>
      <c r="F31" s="108"/>
      <c r="G31" s="103"/>
      <c r="H31" s="105"/>
      <c r="I31" s="105"/>
      <c r="J31" s="130">
        <v>0</v>
      </c>
      <c r="K31" s="59"/>
      <c r="L31" s="130">
        <v>2797793.96</v>
      </c>
      <c r="M31" s="51" t="s">
        <v>95</v>
      </c>
      <c r="N31" s="52">
        <f t="shared" si="1"/>
        <v>274006483.18957007</v>
      </c>
      <c r="O31" s="9"/>
    </row>
    <row r="32" spans="1:15" ht="66" customHeight="1" x14ac:dyDescent="0.25">
      <c r="A32" s="45">
        <v>45626</v>
      </c>
      <c r="B32" s="66" t="s">
        <v>62</v>
      </c>
      <c r="C32" s="101" t="s">
        <v>98</v>
      </c>
      <c r="D32" s="49"/>
      <c r="E32" s="122" t="s">
        <v>105</v>
      </c>
      <c r="F32" s="108"/>
      <c r="G32" s="103"/>
      <c r="H32" s="105"/>
      <c r="I32" s="105"/>
      <c r="J32" s="129">
        <v>0</v>
      </c>
      <c r="K32" s="59"/>
      <c r="L32" s="129">
        <v>1512015.01</v>
      </c>
      <c r="M32" s="111" t="s">
        <v>99</v>
      </c>
      <c r="N32" s="52">
        <f t="shared" si="1"/>
        <v>272494468.17957008</v>
      </c>
      <c r="O32" s="9"/>
    </row>
    <row r="33" spans="1:15" ht="73.5" customHeight="1" x14ac:dyDescent="0.25">
      <c r="A33" s="45">
        <v>45626</v>
      </c>
      <c r="B33" s="66" t="s">
        <v>62</v>
      </c>
      <c r="C33" s="101" t="s">
        <v>101</v>
      </c>
      <c r="D33" s="49"/>
      <c r="E33" s="134" t="s">
        <v>102</v>
      </c>
      <c r="F33" s="108"/>
      <c r="G33" s="103"/>
      <c r="H33" s="105"/>
      <c r="I33" s="143"/>
      <c r="J33" s="128">
        <v>0</v>
      </c>
      <c r="K33" s="59"/>
      <c r="L33" s="128">
        <v>2062836.1800000002</v>
      </c>
      <c r="M33" s="111" t="s">
        <v>100</v>
      </c>
      <c r="N33" s="52">
        <f t="shared" si="1"/>
        <v>270431631.99957007</v>
      </c>
      <c r="O33" s="9"/>
    </row>
    <row r="34" spans="1:15" ht="110.25" customHeight="1" x14ac:dyDescent="0.25">
      <c r="A34" s="45">
        <v>45626</v>
      </c>
      <c r="B34" s="66" t="s">
        <v>62</v>
      </c>
      <c r="C34" s="101" t="s">
        <v>104</v>
      </c>
      <c r="D34" s="49"/>
      <c r="E34" s="134" t="s">
        <v>106</v>
      </c>
      <c r="F34" s="108"/>
      <c r="G34" s="103"/>
      <c r="H34" s="105"/>
      <c r="I34" s="143"/>
      <c r="J34" s="50">
        <v>0</v>
      </c>
      <c r="K34" s="59"/>
      <c r="L34" s="119">
        <v>4618134.1100000003</v>
      </c>
      <c r="M34" s="121" t="s">
        <v>103</v>
      </c>
      <c r="N34" s="52">
        <f t="shared" si="1"/>
        <v>265813497.88957006</v>
      </c>
      <c r="O34" s="9"/>
    </row>
    <row r="35" spans="1:15" ht="70.5" customHeight="1" x14ac:dyDescent="0.25">
      <c r="A35" s="45">
        <v>45626</v>
      </c>
      <c r="B35" s="66" t="s">
        <v>62</v>
      </c>
      <c r="C35" s="101" t="s">
        <v>109</v>
      </c>
      <c r="D35" s="49"/>
      <c r="E35" s="133" t="s">
        <v>108</v>
      </c>
      <c r="F35" s="108"/>
      <c r="G35" s="103"/>
      <c r="H35" s="105"/>
      <c r="I35" s="143"/>
      <c r="J35" s="50"/>
      <c r="K35" s="59"/>
      <c r="L35" s="119">
        <v>474000</v>
      </c>
      <c r="M35" s="120" t="s">
        <v>107</v>
      </c>
      <c r="N35" s="52">
        <f t="shared" si="1"/>
        <v>265339497.88957006</v>
      </c>
      <c r="O35" s="9"/>
    </row>
    <row r="36" spans="1:15" ht="45.75" customHeight="1" x14ac:dyDescent="0.25">
      <c r="A36" s="45">
        <v>45626</v>
      </c>
      <c r="B36" s="66" t="s">
        <v>62</v>
      </c>
      <c r="C36" s="101" t="s">
        <v>111</v>
      </c>
      <c r="D36" s="49"/>
      <c r="E36" s="133" t="s">
        <v>72</v>
      </c>
      <c r="F36" s="108"/>
      <c r="G36" s="103"/>
      <c r="H36" s="105"/>
      <c r="I36" s="143"/>
      <c r="J36" s="50"/>
      <c r="K36" s="59"/>
      <c r="L36" s="120">
        <v>14047.99</v>
      </c>
      <c r="M36" s="121" t="s">
        <v>110</v>
      </c>
      <c r="N36" s="52">
        <f t="shared" si="1"/>
        <v>265325449.89957005</v>
      </c>
      <c r="O36" s="9"/>
    </row>
    <row r="37" spans="1:15" ht="67.5" customHeight="1" x14ac:dyDescent="0.25">
      <c r="A37" s="45">
        <v>45626</v>
      </c>
      <c r="B37" s="66" t="s">
        <v>62</v>
      </c>
      <c r="C37" s="101" t="s">
        <v>98</v>
      </c>
      <c r="D37" s="49"/>
      <c r="E37" s="133" t="s">
        <v>112</v>
      </c>
      <c r="F37" s="108"/>
      <c r="G37" s="103"/>
      <c r="H37" s="105"/>
      <c r="I37" s="143"/>
      <c r="J37" s="50"/>
      <c r="K37" s="59"/>
      <c r="L37" s="119">
        <v>30594.400000000001</v>
      </c>
      <c r="M37" s="121" t="s">
        <v>113</v>
      </c>
      <c r="N37" s="52">
        <f t="shared" si="1"/>
        <v>265294855.49957004</v>
      </c>
      <c r="O37" s="9"/>
    </row>
    <row r="38" spans="1:15" ht="144" customHeight="1" x14ac:dyDescent="0.25">
      <c r="A38" s="45">
        <v>45626</v>
      </c>
      <c r="B38" s="66" t="s">
        <v>62</v>
      </c>
      <c r="C38" s="101" t="s">
        <v>115</v>
      </c>
      <c r="D38" s="49"/>
      <c r="E38" s="118" t="s">
        <v>116</v>
      </c>
      <c r="F38" s="108"/>
      <c r="G38" s="103"/>
      <c r="H38" s="105"/>
      <c r="I38" s="143"/>
      <c r="J38" s="50"/>
      <c r="K38" s="59"/>
      <c r="L38" s="120">
        <v>17484995.800000001</v>
      </c>
      <c r="M38" s="121" t="s">
        <v>114</v>
      </c>
      <c r="N38" s="52">
        <f t="shared" si="1"/>
        <v>247809859.69957003</v>
      </c>
      <c r="O38" s="9"/>
    </row>
    <row r="39" spans="1:15" ht="115.5" customHeight="1" x14ac:dyDescent="0.25">
      <c r="A39" s="45">
        <v>45626</v>
      </c>
      <c r="B39" s="66" t="s">
        <v>62</v>
      </c>
      <c r="C39" s="101" t="s">
        <v>119</v>
      </c>
      <c r="D39" s="49"/>
      <c r="E39" s="134" t="s">
        <v>118</v>
      </c>
      <c r="F39" s="108"/>
      <c r="G39" s="103"/>
      <c r="H39" s="105"/>
      <c r="I39" s="143"/>
      <c r="J39" s="50"/>
      <c r="K39" s="59"/>
      <c r="L39" s="119">
        <v>2365697.04</v>
      </c>
      <c r="M39" s="121" t="s">
        <v>117</v>
      </c>
      <c r="N39" s="52">
        <f t="shared" si="1"/>
        <v>245444162.65957004</v>
      </c>
      <c r="O39" s="9"/>
    </row>
    <row r="40" spans="1:15" ht="95.25" customHeight="1" x14ac:dyDescent="0.25">
      <c r="A40" s="45">
        <v>45626</v>
      </c>
      <c r="B40" s="66" t="s">
        <v>62</v>
      </c>
      <c r="C40" s="101" t="s">
        <v>120</v>
      </c>
      <c r="D40" s="49"/>
      <c r="E40" s="133" t="s">
        <v>121</v>
      </c>
      <c r="F40" s="108"/>
      <c r="G40" s="103"/>
      <c r="H40" s="105"/>
      <c r="I40" s="143"/>
      <c r="J40" s="50"/>
      <c r="K40" s="59"/>
      <c r="L40" s="119">
        <v>1513084.5</v>
      </c>
      <c r="M40" s="121" t="s">
        <v>117</v>
      </c>
      <c r="N40" s="52">
        <f t="shared" si="1"/>
        <v>243931078.15957004</v>
      </c>
      <c r="O40" s="9">
        <v>0</v>
      </c>
    </row>
    <row r="41" spans="1:15" ht="89.25" customHeight="1" x14ac:dyDescent="0.25">
      <c r="A41" s="45">
        <v>45626</v>
      </c>
      <c r="B41" s="66" t="s">
        <v>62</v>
      </c>
      <c r="C41" s="101" t="s">
        <v>122</v>
      </c>
      <c r="D41" s="49"/>
      <c r="E41" s="136" t="s">
        <v>123</v>
      </c>
      <c r="F41" s="108"/>
      <c r="G41" s="103"/>
      <c r="H41" s="105"/>
      <c r="I41" s="143"/>
      <c r="J41" s="50"/>
      <c r="K41" s="59"/>
      <c r="L41" s="119">
        <v>652068</v>
      </c>
      <c r="M41" s="121" t="s">
        <v>117</v>
      </c>
      <c r="N41" s="52">
        <f t="shared" si="1"/>
        <v>243279010.15957004</v>
      </c>
      <c r="O41" s="9"/>
    </row>
    <row r="42" spans="1:15" ht="45.75" customHeight="1" x14ac:dyDescent="0.25">
      <c r="A42" s="45">
        <v>45626</v>
      </c>
      <c r="B42" s="66" t="s">
        <v>62</v>
      </c>
      <c r="C42" s="101" t="s">
        <v>125</v>
      </c>
      <c r="D42" s="49"/>
      <c r="E42" s="135" t="s">
        <v>126</v>
      </c>
      <c r="F42" s="108"/>
      <c r="G42" s="103"/>
      <c r="H42" s="105"/>
      <c r="I42" s="143"/>
      <c r="J42" s="50"/>
      <c r="K42" s="59"/>
      <c r="L42" s="119">
        <v>161070</v>
      </c>
      <c r="M42" s="111" t="s">
        <v>124</v>
      </c>
      <c r="N42" s="52">
        <f t="shared" si="1"/>
        <v>243117940.15957004</v>
      </c>
      <c r="O42" s="9"/>
    </row>
    <row r="43" spans="1:15" ht="68.25" customHeight="1" x14ac:dyDescent="0.25">
      <c r="A43" s="45">
        <v>45626</v>
      </c>
      <c r="B43" s="66" t="s">
        <v>62</v>
      </c>
      <c r="C43" s="101" t="s">
        <v>111</v>
      </c>
      <c r="D43" s="49"/>
      <c r="E43" s="137" t="s">
        <v>128</v>
      </c>
      <c r="F43" s="108"/>
      <c r="G43" s="103"/>
      <c r="H43" s="105"/>
      <c r="I43" s="143"/>
      <c r="J43" s="50"/>
      <c r="K43" s="59"/>
      <c r="L43" s="47">
        <v>45097.01</v>
      </c>
      <c r="M43" s="111" t="s">
        <v>127</v>
      </c>
      <c r="N43" s="52">
        <f t="shared" si="1"/>
        <v>243072843.14957005</v>
      </c>
      <c r="O43" s="9"/>
    </row>
    <row r="44" spans="1:15" ht="54" customHeight="1" x14ac:dyDescent="0.25">
      <c r="A44" s="45">
        <v>45626</v>
      </c>
      <c r="B44" s="66" t="s">
        <v>62</v>
      </c>
      <c r="C44" s="101" t="s">
        <v>129</v>
      </c>
      <c r="D44" s="49"/>
      <c r="E44" s="133" t="s">
        <v>112</v>
      </c>
      <c r="F44" s="108"/>
      <c r="G44" s="103"/>
      <c r="H44" s="105"/>
      <c r="I44" s="143"/>
      <c r="J44" s="50"/>
      <c r="K44" s="59"/>
      <c r="L44" s="119">
        <v>216322.82</v>
      </c>
      <c r="M44" s="111" t="s">
        <v>130</v>
      </c>
      <c r="N44" s="52">
        <f t="shared" si="1"/>
        <v>242856520.32957006</v>
      </c>
      <c r="O44" s="9"/>
    </row>
    <row r="45" spans="1:15" ht="45.75" customHeight="1" x14ac:dyDescent="0.25">
      <c r="A45" s="82">
        <v>45626</v>
      </c>
      <c r="B45" s="15" t="s">
        <v>22</v>
      </c>
      <c r="C45" s="101" t="s">
        <v>42</v>
      </c>
      <c r="D45" s="49" t="s">
        <v>13</v>
      </c>
      <c r="E45" s="88" t="s">
        <v>53</v>
      </c>
      <c r="F45" s="108"/>
      <c r="G45" s="103"/>
      <c r="H45" s="105"/>
      <c r="I45" s="143"/>
      <c r="J45" s="50"/>
      <c r="K45" s="59"/>
      <c r="L45" s="119">
        <v>175</v>
      </c>
      <c r="M45" s="51" t="s">
        <v>39</v>
      </c>
      <c r="N45" s="52">
        <f t="shared" si="1"/>
        <v>242856345.32957006</v>
      </c>
      <c r="O45" s="9"/>
    </row>
    <row r="46" spans="1:15" ht="42" customHeight="1" x14ac:dyDescent="0.25">
      <c r="A46" s="82">
        <v>45626</v>
      </c>
      <c r="B46" s="15" t="s">
        <v>22</v>
      </c>
      <c r="C46" s="101" t="s">
        <v>42</v>
      </c>
      <c r="D46" s="49" t="s">
        <v>6</v>
      </c>
      <c r="E46" s="88" t="s">
        <v>54</v>
      </c>
      <c r="F46" s="108"/>
      <c r="G46" s="62"/>
      <c r="H46" s="79"/>
      <c r="I46" s="144"/>
      <c r="J46" s="50"/>
      <c r="K46" s="59"/>
      <c r="L46" s="119">
        <v>175</v>
      </c>
      <c r="M46" s="51" t="s">
        <v>39</v>
      </c>
      <c r="N46" s="52">
        <f t="shared" si="1"/>
        <v>242856170.32957006</v>
      </c>
      <c r="O46" s="9"/>
    </row>
    <row r="47" spans="1:15" ht="42" customHeight="1" x14ac:dyDescent="0.25">
      <c r="F47" s="110"/>
      <c r="G47" s="67"/>
      <c r="H47" s="84">
        <v>0</v>
      </c>
      <c r="I47" s="84"/>
      <c r="J47" s="64"/>
      <c r="K47" s="65"/>
      <c r="L47" s="64"/>
      <c r="N47" s="52">
        <f t="shared" si="1"/>
        <v>242856170.32957006</v>
      </c>
      <c r="O47" s="9"/>
    </row>
    <row r="48" spans="1:15" ht="42" customHeight="1" x14ac:dyDescent="0.25">
      <c r="A48" s="85"/>
      <c r="B48" s="83"/>
      <c r="C48" s="81"/>
      <c r="D48" s="86"/>
      <c r="E48" s="89"/>
      <c r="F48" s="110"/>
      <c r="G48" s="67"/>
      <c r="H48" s="67"/>
      <c r="I48" s="67"/>
      <c r="J48" s="64"/>
      <c r="K48" s="65"/>
      <c r="L48" s="64"/>
      <c r="M48" s="51" t="s">
        <v>39</v>
      </c>
      <c r="N48" s="52">
        <f t="shared" si="1"/>
        <v>242856170.32957006</v>
      </c>
      <c r="O48" s="9"/>
    </row>
    <row r="49" spans="1:15" ht="16.5" thickBot="1" x14ac:dyDescent="0.3">
      <c r="A49" s="34"/>
      <c r="B49" s="38"/>
      <c r="C49" s="92"/>
      <c r="D49" s="93"/>
      <c r="J49" s="94"/>
      <c r="K49" s="95"/>
      <c r="L49" s="96"/>
      <c r="M49" s="97"/>
      <c r="N49" s="98"/>
      <c r="O49" s="9"/>
    </row>
    <row r="50" spans="1:15" ht="15.75" x14ac:dyDescent="0.25">
      <c r="A50" s="25"/>
      <c r="B50" s="26"/>
      <c r="C50" s="72"/>
      <c r="D50" s="40"/>
      <c r="E50" s="91"/>
      <c r="F50" s="99"/>
      <c r="G50" s="100"/>
      <c r="H50" s="41">
        <f>SUM(H14:H49)</f>
        <v>12811337.221899999</v>
      </c>
      <c r="I50" s="41"/>
      <c r="J50" s="41">
        <f>SUM(J13:J49)</f>
        <v>305073157.95767003</v>
      </c>
      <c r="K50" s="42">
        <f>SUM(K13:K49)</f>
        <v>0</v>
      </c>
      <c r="L50" s="43">
        <f>SUM(L13:L49)</f>
        <v>75028324.850000009</v>
      </c>
      <c r="M50" s="40"/>
      <c r="N50" s="44">
        <f>H50+J50-L50</f>
        <v>242856170.32957</v>
      </c>
    </row>
    <row r="51" spans="1:15" ht="16.5" thickBot="1" x14ac:dyDescent="0.3">
      <c r="A51" s="35"/>
      <c r="B51" s="27"/>
      <c r="C51" s="73"/>
      <c r="D51" s="27"/>
      <c r="E51" s="90"/>
      <c r="F51" s="74"/>
      <c r="G51" s="75"/>
      <c r="H51" s="76"/>
      <c r="I51" s="145"/>
      <c r="J51" s="27"/>
      <c r="K51" s="27"/>
      <c r="L51" s="27"/>
      <c r="M51" s="27"/>
      <c r="N51" s="78">
        <f>H50+J50-L50</f>
        <v>242856170.32957</v>
      </c>
    </row>
    <row r="52" spans="1:15" ht="18.75" x14ac:dyDescent="0.3">
      <c r="B52" s="28"/>
      <c r="C52" s="28"/>
      <c r="D52" s="28"/>
      <c r="E52" s="87"/>
      <c r="F52" s="68"/>
      <c r="G52" s="69"/>
      <c r="H52" s="70"/>
      <c r="I52" s="70"/>
      <c r="J52" s="31"/>
      <c r="K52" s="29"/>
      <c r="L52" s="30"/>
      <c r="M52" s="28"/>
      <c r="N52" s="39"/>
    </row>
    <row r="53" spans="1:15" ht="15.75" x14ac:dyDescent="0.25">
      <c r="B53" s="28"/>
      <c r="C53" s="28"/>
      <c r="D53" s="28"/>
      <c r="E53" s="87"/>
      <c r="F53" s="71"/>
      <c r="G53" s="71"/>
      <c r="J53" s="31"/>
      <c r="K53" s="28"/>
      <c r="L53" s="28"/>
      <c r="M53" s="28"/>
      <c r="N53" s="31"/>
    </row>
    <row r="54" spans="1:15" x14ac:dyDescent="0.25">
      <c r="B54" s="28"/>
      <c r="C54" s="28" t="s">
        <v>15</v>
      </c>
      <c r="D54" s="28"/>
      <c r="E54" s="111"/>
      <c r="F54" s="28"/>
      <c r="G54" s="28"/>
      <c r="H54" s="28"/>
      <c r="I54" s="28"/>
      <c r="J54" s="28"/>
      <c r="K54" s="28"/>
      <c r="L54" s="28" t="s">
        <v>14</v>
      </c>
      <c r="M54" s="28"/>
    </row>
    <row r="55" spans="1:15" x14ac:dyDescent="0.25">
      <c r="B55" s="28"/>
      <c r="C55" s="28" t="s">
        <v>16</v>
      </c>
      <c r="D55" s="28"/>
      <c r="E55" s="28"/>
      <c r="F55" s="28"/>
      <c r="G55" s="28"/>
      <c r="H55" s="31"/>
      <c r="I55" s="31"/>
      <c r="J55" s="28"/>
      <c r="K55" s="28"/>
      <c r="L55" s="28" t="s">
        <v>18</v>
      </c>
      <c r="M55" s="28"/>
      <c r="N55" s="31"/>
    </row>
    <row r="56" spans="1:15" x14ac:dyDescent="0.25">
      <c r="B56" s="28"/>
      <c r="C56" s="28" t="s">
        <v>24</v>
      </c>
      <c r="D56" s="28"/>
      <c r="E56" s="28"/>
      <c r="F56" s="28"/>
      <c r="G56" s="28"/>
      <c r="H56" s="28"/>
      <c r="I56" s="28"/>
      <c r="J56" s="28"/>
      <c r="K56" s="28"/>
      <c r="L56" s="28" t="s">
        <v>25</v>
      </c>
      <c r="M56" s="28"/>
      <c r="N56" s="31"/>
    </row>
    <row r="57" spans="1:15" x14ac:dyDescent="0.25">
      <c r="E57" s="28"/>
      <c r="F57" s="28" t="s">
        <v>5</v>
      </c>
      <c r="G57" s="28"/>
      <c r="H57" s="28"/>
      <c r="I57" s="28"/>
    </row>
    <row r="58" spans="1:15" x14ac:dyDescent="0.25">
      <c r="E58" s="28"/>
      <c r="F58" s="28" t="s">
        <v>17</v>
      </c>
      <c r="G58" s="28"/>
      <c r="H58" s="28"/>
      <c r="I58" s="28"/>
    </row>
    <row r="59" spans="1:15" x14ac:dyDescent="0.25">
      <c r="E59" s="28"/>
      <c r="F59" s="28" t="s">
        <v>23</v>
      </c>
      <c r="G59" s="28"/>
      <c r="H59" s="28"/>
      <c r="I59" s="28"/>
      <c r="J59" s="37"/>
      <c r="N59" s="37"/>
    </row>
    <row r="60" spans="1:15" x14ac:dyDescent="0.25">
      <c r="N60" s="9"/>
    </row>
    <row r="62" spans="1:15" x14ac:dyDescent="0.25">
      <c r="H62" s="37"/>
      <c r="I62" s="37"/>
    </row>
  </sheetData>
  <mergeCells count="3">
    <mergeCell ref="A7:N7"/>
    <mergeCell ref="A8:N8"/>
    <mergeCell ref="A9:N9"/>
  </mergeCells>
  <pageMargins left="0.49" right="0.51181102362204722" top="0.31496062992125984" bottom="0.55000000000000004" header="0.31496062992125984" footer="0.3"/>
  <pageSetup scale="50" fitToWidth="0" orientation="landscape" r:id="rId1"/>
  <headerFooter>
    <oddFooter>&amp;L&amp;P/pag/2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6F3C-E52A-4724-9FC2-AD1622AE6A02}">
  <dimension ref="A2:Y50"/>
  <sheetViews>
    <sheetView topLeftCell="A37" workbookViewId="0">
      <selection activeCell="B50" sqref="B50"/>
    </sheetView>
  </sheetViews>
  <sheetFormatPr baseColWidth="10" defaultColWidth="11.42578125" defaultRowHeight="15" x14ac:dyDescent="0.25"/>
  <sheetData>
    <row r="2" spans="1:14" x14ac:dyDescent="0.25">
      <c r="A2" t="s">
        <v>26</v>
      </c>
    </row>
    <row r="3" spans="1:14" x14ac:dyDescent="0.25">
      <c r="C3" t="str">
        <f>LOWER(A2)</f>
        <v>ago ncf: b1500000408, por notificar las citaciones de comparecencia de los casos de regimen de visita, guarda, custodia y pension alimenticia, vinculados a los servicios que brinda el departamento de atencio a la violencia.</v>
      </c>
    </row>
    <row r="5" spans="1:14" x14ac:dyDescent="0.25">
      <c r="A5" t="s">
        <v>27</v>
      </c>
    </row>
    <row r="8" spans="1:14" x14ac:dyDescent="0.25">
      <c r="B8" t="str">
        <f>LOWER(A5)</f>
        <v>ago galardonada con la medalla al merito de la mujer dominicana, en el renglon feminista en el año 2022, como premio otorgado por los patrocinadores.</v>
      </c>
    </row>
    <row r="10" spans="1:14" x14ac:dyDescent="0.25">
      <c r="B10" s="48" t="s">
        <v>28</v>
      </c>
      <c r="C10" s="48"/>
      <c r="D10" s="48"/>
      <c r="E10" s="48"/>
      <c r="F10" s="48"/>
      <c r="G10" s="48"/>
      <c r="H10" s="48"/>
      <c r="I10" s="48"/>
      <c r="J10" s="48"/>
      <c r="K10" s="48"/>
      <c r="L10" s="48"/>
      <c r="M10" s="48"/>
      <c r="N10" s="48"/>
    </row>
    <row r="11" spans="1:14" x14ac:dyDescent="0.25">
      <c r="B11" s="48" t="str">
        <f>LOWER(B10)</f>
        <v>pago galardonada con la medalla al merito de la mujer dominicana, en el renglon empresaria destacada en el año 2021, como premio otorgado por los patrocinadores</v>
      </c>
      <c r="C11" s="48"/>
      <c r="D11" s="48"/>
      <c r="E11" s="48"/>
      <c r="F11" s="48"/>
      <c r="G11" s="48"/>
      <c r="H11" s="48"/>
      <c r="I11" s="48"/>
      <c r="J11" s="48"/>
      <c r="K11" s="48"/>
      <c r="L11" s="48"/>
      <c r="M11" s="48"/>
      <c r="N11" s="48"/>
    </row>
    <row r="12" spans="1:14" x14ac:dyDescent="0.25">
      <c r="B12" s="48"/>
      <c r="C12" s="48"/>
      <c r="D12" s="48"/>
      <c r="E12" s="48"/>
      <c r="F12" s="48"/>
      <c r="G12" s="48"/>
      <c r="H12" s="48"/>
      <c r="I12" s="48"/>
      <c r="J12" s="48"/>
      <c r="K12" s="48"/>
      <c r="L12" s="48"/>
      <c r="M12" s="48"/>
      <c r="N12" s="48"/>
    </row>
    <row r="13" spans="1:14" x14ac:dyDescent="0.25">
      <c r="B13" s="48" t="s">
        <v>29</v>
      </c>
      <c r="C13" s="48"/>
      <c r="D13" s="48"/>
      <c r="E13" s="48"/>
      <c r="F13" s="48"/>
      <c r="G13" s="48"/>
      <c r="H13" s="48"/>
      <c r="I13" s="48"/>
      <c r="J13" s="48"/>
      <c r="K13" s="48"/>
      <c r="L13" s="48"/>
      <c r="M13" s="48"/>
      <c r="N13" s="48"/>
    </row>
    <row r="14" spans="1:14" x14ac:dyDescent="0.25">
      <c r="B14" s="48" t="str">
        <f>LOWER(B13)</f>
        <v>pago galardonada con la medalla al merito de la mujer dominicana, en el renglon labor comunitaria año 2021, como premio otorgado por los patrocinadores.</v>
      </c>
      <c r="C14" s="48"/>
      <c r="D14" s="48"/>
      <c r="E14" s="48"/>
      <c r="F14" s="48"/>
      <c r="G14" s="48"/>
      <c r="H14" s="48"/>
      <c r="I14" s="48"/>
      <c r="J14" s="48"/>
      <c r="K14" s="48"/>
      <c r="L14" s="48"/>
      <c r="M14" s="48"/>
      <c r="N14" s="48"/>
    </row>
    <row r="17" spans="2:25" x14ac:dyDescent="0.25">
      <c r="B17" t="s">
        <v>31</v>
      </c>
    </row>
    <row r="18" spans="2:25" x14ac:dyDescent="0.25">
      <c r="B18" t="s">
        <v>30</v>
      </c>
    </row>
    <row r="19" spans="2:25" x14ac:dyDescent="0.25">
      <c r="B19" t="str">
        <f>LOWER(B18)</f>
        <v>pago ncf: b1500002348, por deducible correspondiente a la repacion del frentil completo de la camioneta chevrolet colorado 2019, placa el09072, asignada a la direccion de comunicaciones.</v>
      </c>
    </row>
    <row r="21" spans="2:25" x14ac:dyDescent="0.25">
      <c r="B21" t="s">
        <v>41</v>
      </c>
    </row>
    <row r="22" spans="2:25" x14ac:dyDescent="0.25">
      <c r="B22" t="str">
        <f>LOWER(B21)</f>
        <v>pago ncf: b1500002347, por deducible correspondiente a la repacion, pintura, cambio y reemplazo de piezas de la jeepeta totoya prado, año 2016, placa eg02647, asignada al despacho.</v>
      </c>
    </row>
    <row r="24" spans="2:25" x14ac:dyDescent="0.25">
      <c r="B24" t="s">
        <v>21</v>
      </c>
    </row>
    <row r="25" spans="2:25" x14ac:dyDescent="0.25">
      <c r="B25" t="s">
        <v>33</v>
      </c>
    </row>
    <row r="26" spans="2:25" x14ac:dyDescent="0.25">
      <c r="B26" t="s">
        <v>32</v>
      </c>
      <c r="L26" s="46">
        <v>13233.64</v>
      </c>
    </row>
    <row r="27" spans="2:25" x14ac:dyDescent="0.25">
      <c r="B27" t="str">
        <f>LOWER(B26)</f>
        <v>pago de retenciones del 10% , a suplidores del estado, correspondiente al de mes octubre 2023. ,proyecto korea</v>
      </c>
    </row>
    <row r="29" spans="2:25" x14ac:dyDescent="0.25">
      <c r="B29" t="s">
        <v>34</v>
      </c>
      <c r="X29" s="46">
        <v>181628.79999999999</v>
      </c>
      <c r="Y29" t="s">
        <v>36</v>
      </c>
    </row>
    <row r="30" spans="2:25" x14ac:dyDescent="0.25">
      <c r="B30" t="str">
        <f>LOWER(B29)</f>
        <v>pago ncf: b1500000139, por servicio de refrigerios y almuerzos para los talleres de recorrido al 4to. grupo de multiplicadores/as del proyecto de prevencion de embarazo en adolescentes y fortalecimiento de la salud integral de adolescentes fase iii.</v>
      </c>
    </row>
    <row r="32" spans="2:25" x14ac:dyDescent="0.25">
      <c r="B32" t="s">
        <v>35</v>
      </c>
      <c r="X32" s="47">
        <v>1500</v>
      </c>
      <c r="Y32" t="s">
        <v>37</v>
      </c>
    </row>
    <row r="33" spans="2:25" x14ac:dyDescent="0.25">
      <c r="B33" t="str">
        <f>LOWER(B32)</f>
        <v>pago viaticos para asistir a los talleres del proyecto prevencion de embarazos y fortalecimiento integral de adolescentes en republica dominicana, fase iii, efectuado en san juan el 24 de noviembre 2023.</v>
      </c>
      <c r="X33" s="47"/>
    </row>
    <row r="35" spans="2:25" x14ac:dyDescent="0.25">
      <c r="B35" t="s">
        <v>35</v>
      </c>
      <c r="X35" s="47">
        <v>1700</v>
      </c>
      <c r="Y35" t="s">
        <v>38</v>
      </c>
    </row>
    <row r="36" spans="2:25" x14ac:dyDescent="0.25">
      <c r="B36" t="str">
        <f>LOWER(B35)</f>
        <v>pago viaticos para asistir a los talleres del proyecto prevencion de embarazos y fortalecimiento integral de adolescentes en republica dominicana, fase iii, efectuado en san juan el 24 de noviembre 2023.</v>
      </c>
    </row>
    <row r="40" spans="2:25" x14ac:dyDescent="0.25">
      <c r="B40" t="s">
        <v>46</v>
      </c>
    </row>
    <row r="41" spans="2:25" x14ac:dyDescent="0.25">
      <c r="B41" t="str">
        <f>LOWER(B40)</f>
        <v>viaticos para trasladar el personal que participara en el entrenamiento del nuevo centro de promocion salud integral de adolescentes, a efectuarse en san juan el 08 y 09 de octubre 2024.</v>
      </c>
    </row>
    <row r="43" spans="2:25" x14ac:dyDescent="0.25">
      <c r="B43" t="s">
        <v>47</v>
      </c>
    </row>
    <row r="44" spans="2:25" x14ac:dyDescent="0.25">
      <c r="B44" t="str">
        <f>LOWER(B43)</f>
        <v>viaticos para participar en el entrenamiento del nuevo centro de promocion salud integral de adolescentes, a efectuarse en san juan el 08 y 09 de octubre 2024.</v>
      </c>
    </row>
    <row r="49" spans="2:2" x14ac:dyDescent="0.25">
      <c r="B49" s="111" t="s">
        <v>77</v>
      </c>
    </row>
    <row r="50" spans="2:2" x14ac:dyDescent="0.25">
      <c r="B50" t="str">
        <f>LOWER(B49)</f>
        <v>pago compra de mobiliarios y electrodomesticos a favor de la procuradoria general de la republica como entidad ejecutora, del programa coordinacion en prevenciona la violencia de genero en linea con los objetivos de desarrllo de sostenible en la rep. dom</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50C58961295EC479880CE849C4524C8" ma:contentTypeVersion="10" ma:contentTypeDescription="Crear nuevo documento." ma:contentTypeScope="" ma:versionID="c808faa4960236352fbe0083d70048d0">
  <xsd:schema xmlns:xsd="http://www.w3.org/2001/XMLSchema" xmlns:xs="http://www.w3.org/2001/XMLSchema" xmlns:p="http://schemas.microsoft.com/office/2006/metadata/properties" xmlns:ns3="718184e8-f819-41aa-a9f7-6e228bc2f040" targetNamespace="http://schemas.microsoft.com/office/2006/metadata/properties" ma:root="true" ma:fieldsID="a58c4d9b6a097680bf649723e3b5f55a" ns3:_="">
    <xsd:import namespace="718184e8-f819-41aa-a9f7-6e228bc2f0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8184e8-f819-41aa-a9f7-6e228bc2f0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383BD-3C37-4805-9692-D5B2641F777A}">
  <ds:schemaRefs>
    <ds:schemaRef ds:uri="http://schemas.microsoft.com/office/2006/metadata/properties"/>
    <ds:schemaRef ds:uri="http://www.w3.org/XML/1998/namespace"/>
    <ds:schemaRef ds:uri="718184e8-f819-41aa-a9f7-6e228bc2f040"/>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326E7AD-3333-4BD7-9092-D7924259B3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8184e8-f819-41aa-a9f7-6e228bc2f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13E97F-DE80-4B62-909C-2823A97F1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feb2022</vt:lpstr>
      <vt:lpstr>Hoja1</vt:lpstr>
      <vt:lpstr>'enero feb2022'!Área_de_impresión</vt:lpstr>
      <vt:lpstr>'enero feb2022'!Títulos_a_imprimir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Ivelisse Vargas</dc:creator>
  <cp:lastModifiedBy>Ivelisse Vargas</cp:lastModifiedBy>
  <cp:lastPrinted>2024-12-18T16:33:21Z</cp:lastPrinted>
  <dcterms:created xsi:type="dcterms:W3CDTF">2018-10-19T15:39:09Z</dcterms:created>
  <dcterms:modified xsi:type="dcterms:W3CDTF">2024-12-18T16:37:27Z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0x010100550C58961295EC479880CE849C4524C8</vt:lpwstr>
  </property>
</Properties>
</file>