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lan Operativo 2018, Despacho\"/>
    </mc:Choice>
  </mc:AlternateContent>
  <bookViews>
    <workbookView xWindow="0" yWindow="0" windowWidth="20490" windowHeight="7755"/>
  </bookViews>
  <sheets>
    <sheet name="Artic. Gob. Locales" sheetId="1" r:id="rId1"/>
  </sheets>
  <definedNames>
    <definedName name="_xlnm.Print_Area" localSheetId="0">'Artic. Gob. Locales'!$A$1:$Q$63</definedName>
    <definedName name="_xlnm.Print_Titles" localSheetId="0">'Artic. Gob. Locales'!$15:$16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3" i="1" l="1"/>
  <c r="C63" i="1" s="1"/>
  <c r="C62" i="1"/>
  <c r="G54" i="1"/>
  <c r="C54" i="1" s="1"/>
  <c r="G50" i="1"/>
  <c r="G51" i="1"/>
  <c r="G52" i="1"/>
  <c r="G53" i="1"/>
  <c r="G49" i="1"/>
  <c r="G48" i="1"/>
  <c r="C48" i="1" s="1"/>
  <c r="G46" i="1"/>
  <c r="C46" i="1" s="1"/>
  <c r="G45" i="1"/>
  <c r="I45" i="1" s="1"/>
  <c r="G42" i="1"/>
  <c r="G43" i="1"/>
  <c r="G44" i="1"/>
  <c r="G37" i="1"/>
  <c r="I37" i="1"/>
  <c r="G34" i="1"/>
  <c r="I34" i="1" s="1"/>
  <c r="G32" i="1"/>
  <c r="G33" i="1"/>
  <c r="G35" i="1"/>
  <c r="G36" i="1"/>
  <c r="F27" i="1"/>
  <c r="G27" i="1" s="1"/>
  <c r="G28" i="1"/>
  <c r="G29" i="1"/>
  <c r="G30" i="1"/>
  <c r="G22" i="1"/>
  <c r="G23" i="1"/>
  <c r="G24" i="1"/>
  <c r="G25" i="1"/>
  <c r="G18" i="1"/>
  <c r="G19" i="1"/>
  <c r="G20" i="1"/>
  <c r="G21" i="1"/>
  <c r="C42" i="1" l="1"/>
  <c r="C27" i="1"/>
  <c r="C50" i="1"/>
  <c r="C18" i="1"/>
  <c r="C22" i="1"/>
  <c r="C32" i="1"/>
  <c r="L58" i="1"/>
  <c r="L14" i="1" l="1"/>
</calcChain>
</file>

<file path=xl/sharedStrings.xml><?xml version="1.0" encoding="utf-8"?>
<sst xmlns="http://schemas.openxmlformats.org/spreadsheetml/2006/main" count="210" uniqueCount="89">
  <si>
    <t>Unidad Rectora</t>
  </si>
  <si>
    <t xml:space="preserve">MINISTERIO DE LA MUJER </t>
  </si>
  <si>
    <t>Unidad Ejecutora:</t>
  </si>
  <si>
    <t>dirección DE coordinación INTERSECTORIAL</t>
  </si>
  <si>
    <t>Eje Estratégico: END 2010  2030</t>
  </si>
  <si>
    <t>SOCIEDAD CON IGUALDAD DE DERECHOS Y OPORTUNIDADES</t>
  </si>
  <si>
    <t>Eje Estratégico: PEI 2016  2020</t>
  </si>
  <si>
    <t xml:space="preserve">CULTURA CON  IGUALDAD Y EQUIDAD DE género. </t>
  </si>
  <si>
    <t>Objetivo General : END 2010  2030</t>
  </si>
  <si>
    <t xml:space="preserve">  IGUALDAD DE DERECHOS Y OPORTUNIDADES. </t>
  </si>
  <si>
    <t>Objetivos Estrategicos : PEI 2016  2020</t>
  </si>
  <si>
    <t xml:space="preserve"> FORTALECIMIENTO DEL EJERCICIO PLENO DE LOS DERECHOS DE LA MUJER.</t>
  </si>
  <si>
    <t>Coordinación Intersectorial para el Seguimiento de políticas  en Igualdad de Género</t>
  </si>
  <si>
    <t>Articulación de la politica de género con la sociedad civil y gobiernos locales</t>
  </si>
  <si>
    <t>Producto y sus atributos</t>
  </si>
  <si>
    <t xml:space="preserve">Producto </t>
  </si>
  <si>
    <t>Descripción del producto</t>
  </si>
  <si>
    <t xml:space="preserve">Unidad de medida            </t>
  </si>
  <si>
    <t xml:space="preserve">Medio de verificación                   </t>
  </si>
  <si>
    <t xml:space="preserve">Línea base                </t>
  </si>
  <si>
    <t xml:space="preserve">Meta total             </t>
  </si>
  <si>
    <t xml:space="preserve">Meta por trimestre                                                                                  </t>
  </si>
  <si>
    <t>Presupuesto</t>
  </si>
  <si>
    <t>Riesgo(s)</t>
  </si>
  <si>
    <t>Ene-Mar</t>
  </si>
  <si>
    <t>Abr-Jun</t>
  </si>
  <si>
    <t>Jul-Sep</t>
  </si>
  <si>
    <t>Oct-Dic</t>
  </si>
  <si>
    <t>Informe</t>
  </si>
  <si>
    <t xml:space="preserve">41 municipios </t>
  </si>
  <si>
    <t>9-9-1 4- 41-. 12</t>
  </si>
  <si>
    <t>Actividades y sus atributos</t>
  </si>
  <si>
    <t xml:space="preserve">Actividades                                                                  </t>
  </si>
  <si>
    <t>Presupuesto por actividad</t>
  </si>
  <si>
    <t>Insumos</t>
  </si>
  <si>
    <t>Inversión/trimestre (RD$)</t>
  </si>
  <si>
    <t xml:space="preserve">Fuente de financiamiento         </t>
  </si>
  <si>
    <t>Est. programática</t>
  </si>
  <si>
    <t>Identificación</t>
  </si>
  <si>
    <t>Cantidad</t>
  </si>
  <si>
    <t>Costo unitario (RD$)</t>
  </si>
  <si>
    <t>Monto (RD$)</t>
  </si>
  <si>
    <t>Prog.</t>
  </si>
  <si>
    <t>Act.</t>
  </si>
  <si>
    <t>Objeto</t>
  </si>
  <si>
    <t>Cuenta</t>
  </si>
  <si>
    <t>Subcta.</t>
  </si>
  <si>
    <t>Combustible</t>
  </si>
  <si>
    <t>Realizar reuniones de coordinacion  para promover el fortalecimiento de las Oficinas de género en 10 ayuntamientos. San Juan de la Maguana, Peralta, San Ignacio de Sabaneta, Boca Chica, Estebania, Esperanza, Santa Cruz de Mao, Guaimate, Romana y Sabana Grande de Boya</t>
  </si>
  <si>
    <t xml:space="preserve"> Combustible (galones ) </t>
  </si>
  <si>
    <t xml:space="preserve">Peaje </t>
  </si>
  <si>
    <t xml:space="preserve">Viaticos (Tecnica)  </t>
  </si>
  <si>
    <t xml:space="preserve">Viaticos (Chofer)  </t>
  </si>
  <si>
    <t>Combustible (galones)</t>
  </si>
  <si>
    <t>Peaje</t>
  </si>
  <si>
    <t xml:space="preserve">Combustible (galones ) </t>
  </si>
  <si>
    <t xml:space="preserve">Viaticos (Encargada)  </t>
  </si>
  <si>
    <t>Asistencia Técnica  y Abogacia para el tema de la reforma a la Ley 176-07</t>
  </si>
  <si>
    <t xml:space="preserve">Combustible, Galon </t>
  </si>
  <si>
    <t>Tecnicos (viáticos)</t>
  </si>
  <si>
    <t>Chofer (viáticos)</t>
  </si>
  <si>
    <t>1-2 Representacion del Ministerio de la Mujer ante la  comisión  Nacional de Emergencias.</t>
  </si>
  <si>
    <t xml:space="preserve">Participacion en  las reuniones ordinarias de la comisión  Nacional y el Comité Tecnico. </t>
  </si>
  <si>
    <t>Informes</t>
  </si>
  <si>
    <t>Representacion del Ministerio en la Mesa de Desarrollo Local</t>
  </si>
  <si>
    <t>Representacion del Ministerio de la Mujer en el Equipo Consultivo de Proteccion, género y Edad de la C.N.E</t>
  </si>
  <si>
    <t>Articulacion con los Gobiernos locales para promover la creacion y fortalecimiento  de la Comision Permanente de Genero en la Sala Capitular de los Ayunamientos e  incorporacion del enfoque de igualdad de genero en los  planes, programas y proyectos territoriales.</t>
  </si>
  <si>
    <r>
      <t xml:space="preserve"> </t>
    </r>
    <r>
      <rPr>
        <sz val="12"/>
        <rFont val="Times New Roman"/>
        <family val="1"/>
      </rPr>
      <t>Municipios intervenidos</t>
    </r>
  </si>
  <si>
    <t>Viaticos Encargada</t>
  </si>
  <si>
    <t>Viaticos Chofer</t>
  </si>
  <si>
    <t>Alimentos y bebidas</t>
  </si>
  <si>
    <t>Realizar  un encuentro de coordinación y capacitación con las encargadas  de las oficinas de género de los gobiernos locales del Distrito Nacional, Provincia Santo Domingo, San Pedro de Macoris y San Cristobal (25 participantes)</t>
  </si>
  <si>
    <t>Material de Apoyo</t>
  </si>
  <si>
    <t>Carpetas</t>
  </si>
  <si>
    <t>Papel Bond</t>
  </si>
  <si>
    <t>Encuentros Regionales (3) con las Directoras y Subdirectoras  de los Distritos Municipales para promover las politicas de genero establecidas en la Ley 176-07 ( 30 participantes)</t>
  </si>
  <si>
    <t>Alimentos y Bebidas</t>
  </si>
  <si>
    <t>Materiales de apoyo</t>
  </si>
  <si>
    <t>material gastable</t>
  </si>
  <si>
    <t>Facilitadores</t>
  </si>
  <si>
    <t xml:space="preserve"> Coordinar con la dirección de Educacion un curso de capacitación en género para los 20 vicealcaldes de los municipios de : San Juan,Sabana de la Mar, Sabana Grande de Boya, Guaymate,Sosua,Peralta,Banica,San Antonio de Guerra, Higuey, Esperanza,Cotui,Salcedo, Polo, Estebania, Cayetano Germosen, Matanza, Tenares, Yaguate, Restauración y  Las Salinas. 12 talleres en tres meses, 3 facilitadores</t>
  </si>
  <si>
    <t>Dos (2)  encuentro consultas con actores claves y de rectoria del tema Reforma Municipal. (30 participantes)</t>
  </si>
  <si>
    <t>Refrigerio</t>
  </si>
  <si>
    <t>Creacion y fortalecimiento  de la Comision Permanente de Genero en la Sala Capitular de los Ayuntamientos  de  las provincias de Santiago, San Pedro de Macoris, La Vega, Puerto Plata, Samana, Montecristi, Pedernales y Bahoruco</t>
  </si>
  <si>
    <t xml:space="preserve">Realizar reuniones de coordinacion (  10 (diez) reuniones)  con las autoridades municipales para programar  (coordinar ) talleres de socialización de la Propuesta de Reglamento de  la Ley 176-07,  y promover la creación de la Comisión Género en la Sala Capitular.  Diez  reuniones (10) </t>
  </si>
  <si>
    <t>1-1Realizar reuniones de  socialización de la Propuesta de Reglamento a la Ley 176-07 elaborada por el Ministerio de la Mujer para la aplicación de las políticas de género en los gobiernos locales de 8 provincias : Santiago,  Prov. Independencia,  Montecristi,Puerto Plata, San Pedro de Macoris, Samana, La Romana , Pedernales y Bahoruco</t>
  </si>
  <si>
    <t xml:space="preserve"> Representacion del Ministerio de la Mujer ante la  comisión  Nacional de Emergencias.</t>
  </si>
  <si>
    <t>02</t>
  </si>
  <si>
    <t>Fondo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</si>
</sst>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sz val="13"/>
      <color theme="1"/>
      <name val="Calibri"/>
      <family val="2"/>
      <scheme val="minor"/>
    </font>
    <font>
      <b/>
      <sz val="12"/>
      <name val="Times New Roman"/>
      <family val="1"/>
    </font>
    <font>
      <sz val="12"/>
      <name val="Times New Roman"/>
      <family val="1"/>
    </font>
    <font>
      <b/>
      <sz val="14"/>
      <color theme="1"/>
      <name val="Calibri"/>
      <family val="2"/>
      <scheme val="minor"/>
    </font>
    <font>
      <b/>
      <i/>
      <sz val="13"/>
      <color theme="1"/>
      <name val="Calibri"/>
      <family val="2"/>
      <scheme val="minor"/>
    </font>
    <font>
      <b/>
      <sz val="13"/>
      <color theme="1"/>
      <name val="Calibri"/>
      <family val="2"/>
      <scheme val="minor"/>
    </font>
    <font>
      <sz val="11"/>
      <name val="Times New Roman"/>
      <family val="1"/>
    </font>
    <font>
      <b/>
      <sz val="11"/>
      <name val="Times New Roman"/>
      <family val="1"/>
    </font>
    <font>
      <sz val="11"/>
      <color rgb="FFFF0000"/>
      <name val="Times New Roman"/>
      <family val="1"/>
    </font>
    <font>
      <sz val="11"/>
      <color theme="1"/>
      <name val="Times New Roman"/>
      <family val="1"/>
    </font>
    <font>
      <sz val="12"/>
      <color theme="1"/>
      <name val="Calibri"/>
      <family val="2"/>
      <scheme val="minor"/>
    </font>
    <font>
      <b/>
      <i/>
      <sz val="14"/>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9" tint="0.39994506668294322"/>
        <bgColor indexed="64"/>
      </patternFill>
    </fill>
    <fill>
      <patternFill patternType="solid">
        <fgColor theme="9" tint="0.79998168889431442"/>
        <bgColor indexed="64"/>
      </patternFill>
    </fill>
  </fills>
  <borders count="11">
    <border>
      <left/>
      <right/>
      <top/>
      <bottom/>
      <diagonal/>
    </border>
    <border>
      <left/>
      <right/>
      <top/>
      <bottom style="double">
        <color rgb="FF426E5C"/>
      </bottom>
      <diagonal/>
    </border>
    <border>
      <left style="double">
        <color rgb="FF426E5C"/>
      </left>
      <right style="thin">
        <color rgb="FF426E5C"/>
      </right>
      <top style="double">
        <color rgb="FF426E5C"/>
      </top>
      <bottom style="thin">
        <color rgb="FF426E5C"/>
      </bottom>
      <diagonal/>
    </border>
    <border>
      <left style="thin">
        <color rgb="FF426E5C"/>
      </left>
      <right style="thin">
        <color rgb="FF426E5C"/>
      </right>
      <top style="double">
        <color rgb="FF426E5C"/>
      </top>
      <bottom style="thin">
        <color rgb="FF426E5C"/>
      </bottom>
      <diagonal/>
    </border>
    <border>
      <left style="double">
        <color rgb="FF426E5C"/>
      </left>
      <right style="thin">
        <color rgb="FF426E5C"/>
      </right>
      <top style="thin">
        <color rgb="FF426E5C"/>
      </top>
      <bottom style="thin">
        <color rgb="FF426E5C"/>
      </bottom>
      <diagonal/>
    </border>
    <border>
      <left style="thin">
        <color rgb="FF426E5C"/>
      </left>
      <right style="thin">
        <color rgb="FF426E5C"/>
      </right>
      <top style="thin">
        <color rgb="FF426E5C"/>
      </top>
      <bottom style="thin">
        <color rgb="FF426E5C"/>
      </bottom>
      <diagonal/>
    </border>
    <border>
      <left style="double">
        <color rgb="FF426E5C"/>
      </left>
      <right style="thin">
        <color rgb="FF426E5C"/>
      </right>
      <top style="thin">
        <color rgb="FF426E5C"/>
      </top>
      <bottom style="double">
        <color rgb="FF426E5C"/>
      </bottom>
      <diagonal/>
    </border>
    <border>
      <left style="thin">
        <color rgb="FF426E5C"/>
      </left>
      <right style="thin">
        <color rgb="FF426E5C"/>
      </right>
      <top style="thin">
        <color rgb="FF426E5C"/>
      </top>
      <bottom style="double">
        <color rgb="FF426E5C"/>
      </bottom>
      <diagonal/>
    </border>
    <border>
      <left style="thin">
        <color rgb="FF426E5C"/>
      </left>
      <right style="double">
        <color rgb="FF426E5C"/>
      </right>
      <top style="thin">
        <color rgb="FF426E5C"/>
      </top>
      <bottom style="double">
        <color rgb="FF426E5C"/>
      </bottom>
      <diagonal/>
    </border>
    <border>
      <left style="double">
        <color rgb="FF426E5C"/>
      </left>
      <right style="thin">
        <color rgb="FF426E5C"/>
      </right>
      <top/>
      <bottom style="thin">
        <color rgb="FF426E5C"/>
      </bottom>
      <diagonal/>
    </border>
    <border>
      <left style="thin">
        <color rgb="FF426E5C"/>
      </left>
      <right style="thin">
        <color rgb="FF426E5C"/>
      </right>
      <top/>
      <bottom style="thin">
        <color rgb="FF426E5C"/>
      </bottom>
      <diagonal/>
    </border>
  </borders>
  <cellStyleXfs count="1">
    <xf numFmtId="0" fontId="0" fillId="0" borderId="0"/>
  </cellStyleXfs>
  <cellXfs count="116">
    <xf numFmtId="0" fontId="0" fillId="0" borderId="0" xfId="0"/>
    <xf numFmtId="0" fontId="2" fillId="0" borderId="0" xfId="0" applyFont="1"/>
    <xf numFmtId="0" fontId="3" fillId="0" borderId="0" xfId="0" applyFont="1"/>
    <xf numFmtId="0" fontId="0" fillId="0" borderId="0" xfId="0" applyFont="1"/>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4" fillId="0" borderId="0" xfId="0" applyFont="1"/>
    <xf numFmtId="0" fontId="1" fillId="0" borderId="0" xfId="0" applyFont="1"/>
    <xf numFmtId="3" fontId="6" fillId="0" borderId="7" xfId="0" applyNumberFormat="1" applyFont="1" applyBorder="1" applyAlignment="1">
      <alignment horizontal="center" vertical="center" wrapText="1"/>
    </xf>
    <xf numFmtId="3" fontId="6" fillId="2" borderId="7" xfId="0" applyNumberFormat="1" applyFont="1" applyFill="1" applyBorder="1" applyAlignment="1">
      <alignment horizontal="center" vertical="center" wrapText="1"/>
    </xf>
    <xf numFmtId="4" fontId="6" fillId="0" borderId="7" xfId="0" applyNumberFormat="1" applyFont="1" applyFill="1" applyBorder="1" applyAlignment="1">
      <alignment horizontal="right" vertical="center" wrapText="1"/>
    </xf>
    <xf numFmtId="0" fontId="2" fillId="0" borderId="5" xfId="0" applyFont="1" applyBorder="1" applyAlignment="1">
      <alignment horizontal="center"/>
    </xf>
    <xf numFmtId="3" fontId="5" fillId="2" borderId="5" xfId="0" applyNumberFormat="1" applyFont="1" applyFill="1" applyBorder="1" applyAlignment="1">
      <alignment horizontal="center" vertical="center" wrapText="1"/>
    </xf>
    <xf numFmtId="0" fontId="1" fillId="2" borderId="0" xfId="0" applyFont="1" applyFill="1"/>
    <xf numFmtId="3" fontId="6" fillId="0" borderId="5" xfId="0" applyNumberFormat="1" applyFont="1" applyFill="1" applyBorder="1" applyAlignment="1">
      <alignment vertical="center" wrapText="1"/>
    </xf>
    <xf numFmtId="3" fontId="6" fillId="0" borderId="5" xfId="0" applyNumberFormat="1" applyFont="1" applyFill="1" applyBorder="1" applyAlignment="1">
      <alignment horizontal="center" vertical="center" wrapText="1"/>
    </xf>
    <xf numFmtId="4" fontId="6" fillId="0" borderId="5" xfId="0" applyNumberFormat="1" applyFont="1" applyFill="1" applyBorder="1" applyAlignment="1">
      <alignment horizontal="right" vertical="center" wrapText="1"/>
    </xf>
    <xf numFmtId="3" fontId="6" fillId="0" borderId="5" xfId="0" applyNumberFormat="1" applyFont="1" applyFill="1" applyBorder="1" applyAlignment="1">
      <alignment horizontal="right" vertical="center" wrapText="1"/>
    </xf>
    <xf numFmtId="3" fontId="6" fillId="0" borderId="5" xfId="0" applyNumberFormat="1" applyFont="1" applyBorder="1" applyAlignment="1">
      <alignment horizontal="center" vertical="center" wrapText="1"/>
    </xf>
    <xf numFmtId="0" fontId="0" fillId="0" borderId="0" xfId="0" applyFill="1"/>
    <xf numFmtId="0" fontId="7" fillId="0" borderId="0" xfId="0" applyFont="1" applyAlignment="1">
      <alignment horizontal="justify" vertical="center" wrapText="1"/>
    </xf>
    <xf numFmtId="0" fontId="8" fillId="0" borderId="0" xfId="0" applyFont="1" applyBorder="1" applyAlignment="1"/>
    <xf numFmtId="0" fontId="9" fillId="0" borderId="0" xfId="0" applyFont="1" applyAlignment="1">
      <alignment horizontal="center"/>
    </xf>
    <xf numFmtId="3" fontId="0" fillId="0" borderId="0" xfId="0" applyNumberFormat="1" applyFont="1" applyAlignment="1">
      <alignment horizontal="center"/>
    </xf>
    <xf numFmtId="3" fontId="0" fillId="0" borderId="0" xfId="0" applyNumberFormat="1" applyFont="1"/>
    <xf numFmtId="3" fontId="5" fillId="2" borderId="10" xfId="0" applyNumberFormat="1" applyFont="1" applyFill="1" applyBorder="1" applyAlignment="1">
      <alignment horizontal="center" vertical="center" wrapText="1"/>
    </xf>
    <xf numFmtId="3" fontId="10" fillId="2" borderId="5" xfId="0" applyNumberFormat="1" applyFont="1" applyFill="1" applyBorder="1" applyAlignment="1">
      <alignment horizontal="left" vertical="center" wrapText="1"/>
    </xf>
    <xf numFmtId="3" fontId="11" fillId="2" borderId="5" xfId="0" applyNumberFormat="1" applyFont="1" applyFill="1" applyBorder="1" applyAlignment="1">
      <alignment horizontal="left" vertical="center" wrapText="1"/>
    </xf>
    <xf numFmtId="1" fontId="10" fillId="2" borderId="5" xfId="0" applyNumberFormat="1" applyFont="1" applyFill="1" applyBorder="1" applyAlignment="1">
      <alignment horizontal="right" vertical="center" wrapText="1"/>
    </xf>
    <xf numFmtId="4" fontId="10" fillId="2" borderId="5" xfId="0" applyNumberFormat="1" applyFont="1" applyFill="1" applyBorder="1" applyAlignment="1">
      <alignment horizontal="right" vertical="center" wrapText="1"/>
    </xf>
    <xf numFmtId="3" fontId="10" fillId="2" borderId="5" xfId="0" applyNumberFormat="1" applyFont="1" applyFill="1" applyBorder="1" applyAlignment="1">
      <alignment vertical="center" wrapText="1"/>
    </xf>
    <xf numFmtId="3" fontId="11" fillId="2" borderId="5" xfId="0" applyNumberFormat="1" applyFont="1" applyFill="1" applyBorder="1" applyAlignment="1">
      <alignment vertical="center" wrapText="1"/>
    </xf>
    <xf numFmtId="4" fontId="10" fillId="2" borderId="5" xfId="0" applyNumberFormat="1" applyFont="1" applyFill="1" applyBorder="1" applyAlignment="1">
      <alignment vertical="center" wrapText="1"/>
    </xf>
    <xf numFmtId="1" fontId="12" fillId="2" borderId="5" xfId="0" applyNumberFormat="1" applyFont="1" applyFill="1" applyBorder="1" applyAlignment="1">
      <alignment horizontal="left" vertical="center" wrapText="1"/>
    </xf>
    <xf numFmtId="4" fontId="12" fillId="2" borderId="5" xfId="0" applyNumberFormat="1" applyFont="1" applyFill="1" applyBorder="1" applyAlignment="1">
      <alignment horizontal="left" vertical="center" wrapText="1"/>
    </xf>
    <xf numFmtId="1" fontId="10" fillId="2" borderId="5" xfId="0" applyNumberFormat="1" applyFont="1" applyFill="1" applyBorder="1" applyAlignment="1">
      <alignment horizontal="left" vertical="center" wrapText="1"/>
    </xf>
    <xf numFmtId="4" fontId="10" fillId="2" borderId="5" xfId="0" applyNumberFormat="1" applyFont="1" applyFill="1" applyBorder="1" applyAlignment="1">
      <alignment horizontal="left" vertical="center" wrapText="1"/>
    </xf>
    <xf numFmtId="3" fontId="10" fillId="2" borderId="5" xfId="0" applyNumberFormat="1" applyFont="1" applyFill="1" applyBorder="1" applyAlignment="1">
      <alignment horizontal="right" vertical="center" wrapText="1"/>
    </xf>
    <xf numFmtId="3" fontId="11" fillId="2" borderId="5" xfId="0" applyNumberFormat="1" applyFont="1" applyFill="1" applyBorder="1" applyAlignment="1">
      <alignment horizontal="right" vertical="center" wrapText="1"/>
    </xf>
    <xf numFmtId="3" fontId="6" fillId="0" borderId="10" xfId="0" applyNumberFormat="1" applyFont="1" applyFill="1" applyBorder="1" applyAlignment="1">
      <alignment vertical="center" wrapText="1"/>
    </xf>
    <xf numFmtId="3" fontId="6" fillId="0" borderId="10" xfId="0" applyNumberFormat="1" applyFont="1" applyFill="1" applyBorder="1" applyAlignment="1">
      <alignment horizontal="right" vertical="center" wrapText="1"/>
    </xf>
    <xf numFmtId="4" fontId="6" fillId="0" borderId="10" xfId="0" applyNumberFormat="1" applyFont="1" applyFill="1" applyBorder="1" applyAlignment="1">
      <alignment horizontal="right" vertical="center" wrapText="1"/>
    </xf>
    <xf numFmtId="3" fontId="6" fillId="0" borderId="10" xfId="0" applyNumberFormat="1" applyFont="1" applyBorder="1" applyAlignment="1">
      <alignment horizontal="center" vertical="center" wrapText="1"/>
    </xf>
    <xf numFmtId="0" fontId="15" fillId="0" borderId="4" xfId="0" applyFont="1" applyBorder="1" applyAlignment="1"/>
    <xf numFmtId="3" fontId="5" fillId="3" borderId="5" xfId="0" applyNumberFormat="1" applyFont="1" applyFill="1" applyBorder="1" applyAlignment="1">
      <alignment horizontal="center" vertical="center" textRotation="90" wrapText="1"/>
    </xf>
    <xf numFmtId="3" fontId="5" fillId="3" borderId="5" xfId="0" applyNumberFormat="1" applyFont="1" applyFill="1" applyBorder="1" applyAlignment="1">
      <alignment horizontal="center" vertical="center" wrapText="1"/>
    </xf>
    <xf numFmtId="3" fontId="10" fillId="2" borderId="5"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3" fontId="6" fillId="2" borderId="5" xfId="0"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0" fontId="6" fillId="0" borderId="4" xfId="0" applyFont="1" applyBorder="1" applyAlignment="1">
      <alignment horizontal="justify" vertical="top" wrapText="1"/>
    </xf>
    <xf numFmtId="3" fontId="6" fillId="0" borderId="5" xfId="0" applyNumberFormat="1" applyFont="1" applyBorder="1" applyAlignment="1">
      <alignment horizontal="left" vertical="center" wrapText="1"/>
    </xf>
    <xf numFmtId="0" fontId="6" fillId="2" borderId="4" xfId="0" applyFont="1" applyFill="1" applyBorder="1" applyAlignment="1">
      <alignment horizontal="justify" vertical="center" wrapText="1"/>
    </xf>
    <xf numFmtId="0" fontId="6" fillId="2" borderId="5" xfId="0" applyFont="1" applyFill="1" applyBorder="1" applyAlignment="1">
      <alignment horizontal="justify" vertical="center" wrapText="1"/>
    </xf>
    <xf numFmtId="4" fontId="11" fillId="2" borderId="5" xfId="0" applyNumberFormat="1" applyFont="1" applyFill="1" applyBorder="1" applyAlignment="1">
      <alignment horizontal="right"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3" fillId="0" borderId="4" xfId="0" applyFont="1" applyFill="1" applyBorder="1" applyAlignment="1">
      <alignment horizontal="justify" vertical="top" wrapText="1"/>
    </xf>
    <xf numFmtId="0" fontId="7" fillId="0" borderId="4" xfId="0" applyFont="1" applyBorder="1" applyAlignment="1">
      <alignment horizontal="justify" vertical="center" wrapText="1"/>
    </xf>
    <xf numFmtId="0" fontId="7" fillId="0" borderId="5" xfId="0" applyFont="1" applyBorder="1" applyAlignment="1">
      <alignment horizontal="justify" vertical="center" wrapText="1"/>
    </xf>
    <xf numFmtId="4" fontId="13" fillId="0" borderId="5" xfId="0" applyNumberFormat="1" applyFont="1" applyBorder="1" applyAlignment="1">
      <alignment horizontal="center" vertical="center" wrapText="1"/>
    </xf>
    <xf numFmtId="0" fontId="0" fillId="0" borderId="5" xfId="0" applyFont="1" applyBorder="1" applyAlignment="1">
      <alignment horizontal="justify" vertical="center" wrapText="1"/>
    </xf>
    <xf numFmtId="0" fontId="0" fillId="0" borderId="5" xfId="0" applyFont="1" applyBorder="1" applyAlignment="1">
      <alignment horizontal="right" vertical="center" wrapText="1"/>
    </xf>
    <xf numFmtId="4" fontId="0" fillId="0" borderId="5" xfId="0" applyNumberFormat="1" applyFont="1" applyBorder="1" applyAlignment="1">
      <alignment horizontal="right" vertical="center" wrapText="1"/>
    </xf>
    <xf numFmtId="0" fontId="0" fillId="0" borderId="5" xfId="0" applyFont="1" applyBorder="1" applyAlignment="1">
      <alignment horizontal="center" vertical="center" wrapText="1"/>
    </xf>
    <xf numFmtId="0" fontId="14" fillId="0" borderId="5" xfId="0" applyFont="1" applyBorder="1" applyAlignment="1">
      <alignment horizontal="center" vertical="center" wrapText="1"/>
    </xf>
    <xf numFmtId="0" fontId="3" fillId="0" borderId="9" xfId="0" applyFont="1" applyFill="1" applyBorder="1" applyAlignment="1">
      <alignment horizontal="justify" vertical="top" wrapText="1"/>
    </xf>
    <xf numFmtId="0" fontId="3" fillId="0" borderId="10" xfId="0" applyFont="1" applyFill="1" applyBorder="1" applyAlignment="1">
      <alignment horizontal="justify" vertical="top" wrapText="1"/>
    </xf>
    <xf numFmtId="4" fontId="3" fillId="0" borderId="10"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3" fontId="6" fillId="0" borderId="7" xfId="0" applyNumberFormat="1" applyFont="1" applyFill="1" applyBorder="1" applyAlignment="1">
      <alignment vertical="center" wrapText="1"/>
    </xf>
    <xf numFmtId="3" fontId="6" fillId="0" borderId="7" xfId="0" applyNumberFormat="1" applyFont="1" applyFill="1" applyBorder="1" applyAlignment="1">
      <alignment horizontal="right" vertical="center" wrapText="1"/>
    </xf>
    <xf numFmtId="49" fontId="6" fillId="2" borderId="7" xfId="0" applyNumberFormat="1" applyFont="1" applyFill="1" applyBorder="1" applyAlignment="1">
      <alignment horizontal="center" vertical="center" wrapText="1"/>
    </xf>
    <xf numFmtId="3" fontId="6" fillId="2" borderId="8" xfId="0" applyNumberFormat="1" applyFont="1" applyFill="1" applyBorder="1" applyAlignment="1">
      <alignment horizontal="center" vertical="center" wrapText="1"/>
    </xf>
    <xf numFmtId="4" fontId="13" fillId="0" borderId="7" xfId="0" applyNumberFormat="1" applyFont="1" applyBorder="1" applyAlignment="1">
      <alignment horizontal="center" vertical="center" wrapText="1"/>
    </xf>
    <xf numFmtId="0" fontId="13" fillId="0" borderId="7" xfId="0" applyFont="1" applyBorder="1" applyAlignment="1">
      <alignment horizontal="justify" vertical="center" wrapText="1"/>
    </xf>
    <xf numFmtId="0" fontId="0" fillId="0" borderId="7" xfId="0" applyFont="1" applyBorder="1" applyAlignment="1">
      <alignment horizontal="right" vertical="center" wrapText="1"/>
    </xf>
    <xf numFmtId="0" fontId="13" fillId="0" borderId="7" xfId="0" applyFont="1" applyBorder="1" applyAlignment="1">
      <alignment horizontal="right" vertical="center" wrapText="1"/>
    </xf>
    <xf numFmtId="4" fontId="13" fillId="0" borderId="7" xfId="0" applyNumberFormat="1" applyFont="1" applyBorder="1" applyAlignment="1">
      <alignment horizontal="right"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5" fillId="3"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3" fontId="10" fillId="2" borderId="5" xfId="0" applyNumberFormat="1" applyFont="1" applyFill="1" applyBorder="1" applyAlignment="1">
      <alignment horizontal="center" vertical="center" wrapText="1"/>
    </xf>
    <xf numFmtId="3" fontId="5" fillId="3" borderId="5" xfId="0" applyNumberFormat="1" applyFont="1" applyFill="1" applyBorder="1" applyAlignment="1">
      <alignment horizontal="center" vertical="center" wrapText="1"/>
    </xf>
    <xf numFmtId="0" fontId="3" fillId="0" borderId="5" xfId="0" applyFont="1" applyFill="1" applyBorder="1" applyAlignment="1">
      <alignment horizontal="justify" vertical="top" wrapText="1"/>
    </xf>
    <xf numFmtId="3" fontId="6" fillId="0" borderId="5"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0" borderId="4" xfId="0" applyFont="1" applyFill="1" applyBorder="1" applyAlignment="1">
      <alignment horizontal="justify" vertical="top" wrapText="1"/>
    </xf>
    <xf numFmtId="4" fontId="3" fillId="0" borderId="5" xfId="0"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4" xfId="0" applyFont="1" applyFill="1" applyBorder="1" applyAlignment="1">
      <alignment horizontal="justify" vertical="top" wrapText="1"/>
    </xf>
    <xf numFmtId="0" fontId="6" fillId="2" borderId="5" xfId="0" applyFont="1" applyFill="1" applyBorder="1" applyAlignment="1">
      <alignment horizontal="justify" vertical="top" wrapText="1"/>
    </xf>
    <xf numFmtId="3" fontId="11" fillId="2" borderId="5"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3" fontId="6" fillId="0" borderId="5" xfId="0" applyNumberFormat="1" applyFont="1" applyBorder="1" applyAlignment="1">
      <alignment horizontal="justify" vertical="top" wrapText="1"/>
    </xf>
    <xf numFmtId="49" fontId="6" fillId="0" borderId="5" xfId="0" applyNumberFormat="1" applyFont="1" applyBorder="1" applyAlignment="1">
      <alignment horizontal="left" vertical="center" wrapText="1"/>
    </xf>
    <xf numFmtId="3" fontId="5" fillId="3" borderId="3"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15" fillId="0" borderId="1" xfId="0" applyFont="1" applyBorder="1" applyAlignment="1">
      <alignment horizontal="left" vertical="center"/>
    </xf>
    <xf numFmtId="0" fontId="5" fillId="3" borderId="2" xfId="0" applyFont="1" applyFill="1" applyBorder="1" applyAlignment="1">
      <alignment horizontal="center" vertical="center" wrapText="1"/>
    </xf>
    <xf numFmtId="0" fontId="6" fillId="2" borderId="4" xfId="0" applyFont="1" applyFill="1" applyBorder="1" applyAlignment="1">
      <alignment horizontal="justify" vertical="center" wrapText="1"/>
    </xf>
    <xf numFmtId="0" fontId="6" fillId="2" borderId="5"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tabSelected="1" view="pageBreakPreview" topLeftCell="A59" zoomScaleNormal="100" zoomScaleSheetLayoutView="100" workbookViewId="0">
      <selection activeCell="C65" sqref="C65:C66"/>
    </sheetView>
  </sheetViews>
  <sheetFormatPr baseColWidth="10" defaultRowHeight="15" x14ac:dyDescent="0.25"/>
  <cols>
    <col min="1" max="1" width="41.5703125" customWidth="1"/>
    <col min="2" max="2" width="18.7109375" customWidth="1"/>
    <col min="3" max="3" width="20" customWidth="1"/>
    <col min="4" max="4" width="23.42578125" customWidth="1"/>
    <col min="5" max="5" width="19" customWidth="1"/>
    <col min="6" max="6" width="14" customWidth="1"/>
    <col min="7" max="11" width="11.85546875" customWidth="1"/>
    <col min="12" max="12" width="15.7109375" customWidth="1"/>
    <col min="13" max="13" width="5.28515625" customWidth="1"/>
    <col min="14" max="14" width="5.7109375" customWidth="1"/>
    <col min="15" max="17" width="3.28515625" customWidth="1"/>
    <col min="255" max="255" width="21.7109375" customWidth="1"/>
    <col min="256" max="256" width="18.7109375" customWidth="1"/>
    <col min="257" max="257" width="16.5703125" customWidth="1"/>
    <col min="258" max="258" width="23.42578125" customWidth="1"/>
    <col min="259" max="259" width="19" customWidth="1"/>
    <col min="260" max="260" width="14" customWidth="1"/>
    <col min="261" max="265" width="11.85546875" customWidth="1"/>
    <col min="266" max="266" width="15.7109375" customWidth="1"/>
    <col min="267" max="267" width="5.28515625" customWidth="1"/>
    <col min="268" max="268" width="5.7109375" customWidth="1"/>
    <col min="269" max="272" width="3.28515625" customWidth="1"/>
    <col min="273" max="273" width="1.7109375" customWidth="1"/>
    <col min="511" max="511" width="21.7109375" customWidth="1"/>
    <col min="512" max="512" width="18.7109375" customWidth="1"/>
    <col min="513" max="513" width="16.5703125" customWidth="1"/>
    <col min="514" max="514" width="23.42578125" customWidth="1"/>
    <col min="515" max="515" width="19" customWidth="1"/>
    <col min="516" max="516" width="14" customWidth="1"/>
    <col min="517" max="521" width="11.85546875" customWidth="1"/>
    <col min="522" max="522" width="15.7109375" customWidth="1"/>
    <col min="523" max="523" width="5.28515625" customWidth="1"/>
    <col min="524" max="524" width="5.7109375" customWidth="1"/>
    <col min="525" max="528" width="3.28515625" customWidth="1"/>
    <col min="529" max="529" width="1.7109375" customWidth="1"/>
    <col min="767" max="767" width="21.7109375" customWidth="1"/>
    <col min="768" max="768" width="18.7109375" customWidth="1"/>
    <col min="769" max="769" width="16.5703125" customWidth="1"/>
    <col min="770" max="770" width="23.42578125" customWidth="1"/>
    <col min="771" max="771" width="19" customWidth="1"/>
    <col min="772" max="772" width="14" customWidth="1"/>
    <col min="773" max="777" width="11.85546875" customWidth="1"/>
    <col min="778" max="778" width="15.7109375" customWidth="1"/>
    <col min="779" max="779" width="5.28515625" customWidth="1"/>
    <col min="780" max="780" width="5.7109375" customWidth="1"/>
    <col min="781" max="784" width="3.28515625" customWidth="1"/>
    <col min="785" max="785" width="1.7109375" customWidth="1"/>
    <col min="1023" max="1023" width="21.7109375" customWidth="1"/>
    <col min="1024" max="1024" width="18.7109375" customWidth="1"/>
    <col min="1025" max="1025" width="16.5703125" customWidth="1"/>
    <col min="1026" max="1026" width="23.42578125" customWidth="1"/>
    <col min="1027" max="1027" width="19" customWidth="1"/>
    <col min="1028" max="1028" width="14" customWidth="1"/>
    <col min="1029" max="1033" width="11.85546875" customWidth="1"/>
    <col min="1034" max="1034" width="15.7109375" customWidth="1"/>
    <col min="1035" max="1035" width="5.28515625" customWidth="1"/>
    <col min="1036" max="1036" width="5.7109375" customWidth="1"/>
    <col min="1037" max="1040" width="3.28515625" customWidth="1"/>
    <col min="1041" max="1041" width="1.7109375" customWidth="1"/>
    <col min="1279" max="1279" width="21.7109375" customWidth="1"/>
    <col min="1280" max="1280" width="18.7109375" customWidth="1"/>
    <col min="1281" max="1281" width="16.5703125" customWidth="1"/>
    <col min="1282" max="1282" width="23.42578125" customWidth="1"/>
    <col min="1283" max="1283" width="19" customWidth="1"/>
    <col min="1284" max="1284" width="14" customWidth="1"/>
    <col min="1285" max="1289" width="11.85546875" customWidth="1"/>
    <col min="1290" max="1290" width="15.7109375" customWidth="1"/>
    <col min="1291" max="1291" width="5.28515625" customWidth="1"/>
    <col min="1292" max="1292" width="5.7109375" customWidth="1"/>
    <col min="1293" max="1296" width="3.28515625" customWidth="1"/>
    <col min="1297" max="1297" width="1.7109375" customWidth="1"/>
    <col min="1535" max="1535" width="21.7109375" customWidth="1"/>
    <col min="1536" max="1536" width="18.7109375" customWidth="1"/>
    <col min="1537" max="1537" width="16.5703125" customWidth="1"/>
    <col min="1538" max="1538" width="23.42578125" customWidth="1"/>
    <col min="1539" max="1539" width="19" customWidth="1"/>
    <col min="1540" max="1540" width="14" customWidth="1"/>
    <col min="1541" max="1545" width="11.85546875" customWidth="1"/>
    <col min="1546" max="1546" width="15.7109375" customWidth="1"/>
    <col min="1547" max="1547" width="5.28515625" customWidth="1"/>
    <col min="1548" max="1548" width="5.7109375" customWidth="1"/>
    <col min="1549" max="1552" width="3.28515625" customWidth="1"/>
    <col min="1553" max="1553" width="1.7109375" customWidth="1"/>
    <col min="1791" max="1791" width="21.7109375" customWidth="1"/>
    <col min="1792" max="1792" width="18.7109375" customWidth="1"/>
    <col min="1793" max="1793" width="16.5703125" customWidth="1"/>
    <col min="1794" max="1794" width="23.42578125" customWidth="1"/>
    <col min="1795" max="1795" width="19" customWidth="1"/>
    <col min="1796" max="1796" width="14" customWidth="1"/>
    <col min="1797" max="1801" width="11.85546875" customWidth="1"/>
    <col min="1802" max="1802" width="15.7109375" customWidth="1"/>
    <col min="1803" max="1803" width="5.28515625" customWidth="1"/>
    <col min="1804" max="1804" width="5.7109375" customWidth="1"/>
    <col min="1805" max="1808" width="3.28515625" customWidth="1"/>
    <col min="1809" max="1809" width="1.7109375" customWidth="1"/>
    <col min="2047" max="2047" width="21.7109375" customWidth="1"/>
    <col min="2048" max="2048" width="18.7109375" customWidth="1"/>
    <col min="2049" max="2049" width="16.5703125" customWidth="1"/>
    <col min="2050" max="2050" width="23.42578125" customWidth="1"/>
    <col min="2051" max="2051" width="19" customWidth="1"/>
    <col min="2052" max="2052" width="14" customWidth="1"/>
    <col min="2053" max="2057" width="11.85546875" customWidth="1"/>
    <col min="2058" max="2058" width="15.7109375" customWidth="1"/>
    <col min="2059" max="2059" width="5.28515625" customWidth="1"/>
    <col min="2060" max="2060" width="5.7109375" customWidth="1"/>
    <col min="2061" max="2064" width="3.28515625" customWidth="1"/>
    <col min="2065" max="2065" width="1.7109375" customWidth="1"/>
    <col min="2303" max="2303" width="21.7109375" customWidth="1"/>
    <col min="2304" max="2304" width="18.7109375" customWidth="1"/>
    <col min="2305" max="2305" width="16.5703125" customWidth="1"/>
    <col min="2306" max="2306" width="23.42578125" customWidth="1"/>
    <col min="2307" max="2307" width="19" customWidth="1"/>
    <col min="2308" max="2308" width="14" customWidth="1"/>
    <col min="2309" max="2313" width="11.85546875" customWidth="1"/>
    <col min="2314" max="2314" width="15.7109375" customWidth="1"/>
    <col min="2315" max="2315" width="5.28515625" customWidth="1"/>
    <col min="2316" max="2316" width="5.7109375" customWidth="1"/>
    <col min="2317" max="2320" width="3.28515625" customWidth="1"/>
    <col min="2321" max="2321" width="1.7109375" customWidth="1"/>
    <col min="2559" max="2559" width="21.7109375" customWidth="1"/>
    <col min="2560" max="2560" width="18.7109375" customWidth="1"/>
    <col min="2561" max="2561" width="16.5703125" customWidth="1"/>
    <col min="2562" max="2562" width="23.42578125" customWidth="1"/>
    <col min="2563" max="2563" width="19" customWidth="1"/>
    <col min="2564" max="2564" width="14" customWidth="1"/>
    <col min="2565" max="2569" width="11.85546875" customWidth="1"/>
    <col min="2570" max="2570" width="15.7109375" customWidth="1"/>
    <col min="2571" max="2571" width="5.28515625" customWidth="1"/>
    <col min="2572" max="2572" width="5.7109375" customWidth="1"/>
    <col min="2573" max="2576" width="3.28515625" customWidth="1"/>
    <col min="2577" max="2577" width="1.7109375" customWidth="1"/>
    <col min="2815" max="2815" width="21.7109375" customWidth="1"/>
    <col min="2816" max="2816" width="18.7109375" customWidth="1"/>
    <col min="2817" max="2817" width="16.5703125" customWidth="1"/>
    <col min="2818" max="2818" width="23.42578125" customWidth="1"/>
    <col min="2819" max="2819" width="19" customWidth="1"/>
    <col min="2820" max="2820" width="14" customWidth="1"/>
    <col min="2821" max="2825" width="11.85546875" customWidth="1"/>
    <col min="2826" max="2826" width="15.7109375" customWidth="1"/>
    <col min="2827" max="2827" width="5.28515625" customWidth="1"/>
    <col min="2828" max="2828" width="5.7109375" customWidth="1"/>
    <col min="2829" max="2832" width="3.28515625" customWidth="1"/>
    <col min="2833" max="2833" width="1.7109375" customWidth="1"/>
    <col min="3071" max="3071" width="21.7109375" customWidth="1"/>
    <col min="3072" max="3072" width="18.7109375" customWidth="1"/>
    <col min="3073" max="3073" width="16.5703125" customWidth="1"/>
    <col min="3074" max="3074" width="23.42578125" customWidth="1"/>
    <col min="3075" max="3075" width="19" customWidth="1"/>
    <col min="3076" max="3076" width="14" customWidth="1"/>
    <col min="3077" max="3081" width="11.85546875" customWidth="1"/>
    <col min="3082" max="3082" width="15.7109375" customWidth="1"/>
    <col min="3083" max="3083" width="5.28515625" customWidth="1"/>
    <col min="3084" max="3084" width="5.7109375" customWidth="1"/>
    <col min="3085" max="3088" width="3.28515625" customWidth="1"/>
    <col min="3089" max="3089" width="1.7109375" customWidth="1"/>
    <col min="3327" max="3327" width="21.7109375" customWidth="1"/>
    <col min="3328" max="3328" width="18.7109375" customWidth="1"/>
    <col min="3329" max="3329" width="16.5703125" customWidth="1"/>
    <col min="3330" max="3330" width="23.42578125" customWidth="1"/>
    <col min="3331" max="3331" width="19" customWidth="1"/>
    <col min="3332" max="3332" width="14" customWidth="1"/>
    <col min="3333" max="3337" width="11.85546875" customWidth="1"/>
    <col min="3338" max="3338" width="15.7109375" customWidth="1"/>
    <col min="3339" max="3339" width="5.28515625" customWidth="1"/>
    <col min="3340" max="3340" width="5.7109375" customWidth="1"/>
    <col min="3341" max="3344" width="3.28515625" customWidth="1"/>
    <col min="3345" max="3345" width="1.7109375" customWidth="1"/>
    <col min="3583" max="3583" width="21.7109375" customWidth="1"/>
    <col min="3584" max="3584" width="18.7109375" customWidth="1"/>
    <col min="3585" max="3585" width="16.5703125" customWidth="1"/>
    <col min="3586" max="3586" width="23.42578125" customWidth="1"/>
    <col min="3587" max="3587" width="19" customWidth="1"/>
    <col min="3588" max="3588" width="14" customWidth="1"/>
    <col min="3589" max="3593" width="11.85546875" customWidth="1"/>
    <col min="3594" max="3594" width="15.7109375" customWidth="1"/>
    <col min="3595" max="3595" width="5.28515625" customWidth="1"/>
    <col min="3596" max="3596" width="5.7109375" customWidth="1"/>
    <col min="3597" max="3600" width="3.28515625" customWidth="1"/>
    <col min="3601" max="3601" width="1.7109375" customWidth="1"/>
    <col min="3839" max="3839" width="21.7109375" customWidth="1"/>
    <col min="3840" max="3840" width="18.7109375" customWidth="1"/>
    <col min="3841" max="3841" width="16.5703125" customWidth="1"/>
    <col min="3842" max="3842" width="23.42578125" customWidth="1"/>
    <col min="3843" max="3843" width="19" customWidth="1"/>
    <col min="3844" max="3844" width="14" customWidth="1"/>
    <col min="3845" max="3849" width="11.85546875" customWidth="1"/>
    <col min="3850" max="3850" width="15.7109375" customWidth="1"/>
    <col min="3851" max="3851" width="5.28515625" customWidth="1"/>
    <col min="3852" max="3852" width="5.7109375" customWidth="1"/>
    <col min="3853" max="3856" width="3.28515625" customWidth="1"/>
    <col min="3857" max="3857" width="1.7109375" customWidth="1"/>
    <col min="4095" max="4095" width="21.7109375" customWidth="1"/>
    <col min="4096" max="4096" width="18.7109375" customWidth="1"/>
    <col min="4097" max="4097" width="16.5703125" customWidth="1"/>
    <col min="4098" max="4098" width="23.42578125" customWidth="1"/>
    <col min="4099" max="4099" width="19" customWidth="1"/>
    <col min="4100" max="4100" width="14" customWidth="1"/>
    <col min="4101" max="4105" width="11.85546875" customWidth="1"/>
    <col min="4106" max="4106" width="15.7109375" customWidth="1"/>
    <col min="4107" max="4107" width="5.28515625" customWidth="1"/>
    <col min="4108" max="4108" width="5.7109375" customWidth="1"/>
    <col min="4109" max="4112" width="3.28515625" customWidth="1"/>
    <col min="4113" max="4113" width="1.7109375" customWidth="1"/>
    <col min="4351" max="4351" width="21.7109375" customWidth="1"/>
    <col min="4352" max="4352" width="18.7109375" customWidth="1"/>
    <col min="4353" max="4353" width="16.5703125" customWidth="1"/>
    <col min="4354" max="4354" width="23.42578125" customWidth="1"/>
    <col min="4355" max="4355" width="19" customWidth="1"/>
    <col min="4356" max="4356" width="14" customWidth="1"/>
    <col min="4357" max="4361" width="11.85546875" customWidth="1"/>
    <col min="4362" max="4362" width="15.7109375" customWidth="1"/>
    <col min="4363" max="4363" width="5.28515625" customWidth="1"/>
    <col min="4364" max="4364" width="5.7109375" customWidth="1"/>
    <col min="4365" max="4368" width="3.28515625" customWidth="1"/>
    <col min="4369" max="4369" width="1.7109375" customWidth="1"/>
    <col min="4607" max="4607" width="21.7109375" customWidth="1"/>
    <col min="4608" max="4608" width="18.7109375" customWidth="1"/>
    <col min="4609" max="4609" width="16.5703125" customWidth="1"/>
    <col min="4610" max="4610" width="23.42578125" customWidth="1"/>
    <col min="4611" max="4611" width="19" customWidth="1"/>
    <col min="4612" max="4612" width="14" customWidth="1"/>
    <col min="4613" max="4617" width="11.85546875" customWidth="1"/>
    <col min="4618" max="4618" width="15.7109375" customWidth="1"/>
    <col min="4619" max="4619" width="5.28515625" customWidth="1"/>
    <col min="4620" max="4620" width="5.7109375" customWidth="1"/>
    <col min="4621" max="4624" width="3.28515625" customWidth="1"/>
    <col min="4625" max="4625" width="1.7109375" customWidth="1"/>
    <col min="4863" max="4863" width="21.7109375" customWidth="1"/>
    <col min="4864" max="4864" width="18.7109375" customWidth="1"/>
    <col min="4865" max="4865" width="16.5703125" customWidth="1"/>
    <col min="4866" max="4866" width="23.42578125" customWidth="1"/>
    <col min="4867" max="4867" width="19" customWidth="1"/>
    <col min="4868" max="4868" width="14" customWidth="1"/>
    <col min="4869" max="4873" width="11.85546875" customWidth="1"/>
    <col min="4874" max="4874" width="15.7109375" customWidth="1"/>
    <col min="4875" max="4875" width="5.28515625" customWidth="1"/>
    <col min="4876" max="4876" width="5.7109375" customWidth="1"/>
    <col min="4877" max="4880" width="3.28515625" customWidth="1"/>
    <col min="4881" max="4881" width="1.7109375" customWidth="1"/>
    <col min="5119" max="5119" width="21.7109375" customWidth="1"/>
    <col min="5120" max="5120" width="18.7109375" customWidth="1"/>
    <col min="5121" max="5121" width="16.5703125" customWidth="1"/>
    <col min="5122" max="5122" width="23.42578125" customWidth="1"/>
    <col min="5123" max="5123" width="19" customWidth="1"/>
    <col min="5124" max="5124" width="14" customWidth="1"/>
    <col min="5125" max="5129" width="11.85546875" customWidth="1"/>
    <col min="5130" max="5130" width="15.7109375" customWidth="1"/>
    <col min="5131" max="5131" width="5.28515625" customWidth="1"/>
    <col min="5132" max="5132" width="5.7109375" customWidth="1"/>
    <col min="5133" max="5136" width="3.28515625" customWidth="1"/>
    <col min="5137" max="5137" width="1.7109375" customWidth="1"/>
    <col min="5375" max="5375" width="21.7109375" customWidth="1"/>
    <col min="5376" max="5376" width="18.7109375" customWidth="1"/>
    <col min="5377" max="5377" width="16.5703125" customWidth="1"/>
    <col min="5378" max="5378" width="23.42578125" customWidth="1"/>
    <col min="5379" max="5379" width="19" customWidth="1"/>
    <col min="5380" max="5380" width="14" customWidth="1"/>
    <col min="5381" max="5385" width="11.85546875" customWidth="1"/>
    <col min="5386" max="5386" width="15.7109375" customWidth="1"/>
    <col min="5387" max="5387" width="5.28515625" customWidth="1"/>
    <col min="5388" max="5388" width="5.7109375" customWidth="1"/>
    <col min="5389" max="5392" width="3.28515625" customWidth="1"/>
    <col min="5393" max="5393" width="1.7109375" customWidth="1"/>
    <col min="5631" max="5631" width="21.7109375" customWidth="1"/>
    <col min="5632" max="5632" width="18.7109375" customWidth="1"/>
    <col min="5633" max="5633" width="16.5703125" customWidth="1"/>
    <col min="5634" max="5634" width="23.42578125" customWidth="1"/>
    <col min="5635" max="5635" width="19" customWidth="1"/>
    <col min="5636" max="5636" width="14" customWidth="1"/>
    <col min="5637" max="5641" width="11.85546875" customWidth="1"/>
    <col min="5642" max="5642" width="15.7109375" customWidth="1"/>
    <col min="5643" max="5643" width="5.28515625" customWidth="1"/>
    <col min="5644" max="5644" width="5.7109375" customWidth="1"/>
    <col min="5645" max="5648" width="3.28515625" customWidth="1"/>
    <col min="5649" max="5649" width="1.7109375" customWidth="1"/>
    <col min="5887" max="5887" width="21.7109375" customWidth="1"/>
    <col min="5888" max="5888" width="18.7109375" customWidth="1"/>
    <col min="5889" max="5889" width="16.5703125" customWidth="1"/>
    <col min="5890" max="5890" width="23.42578125" customWidth="1"/>
    <col min="5891" max="5891" width="19" customWidth="1"/>
    <col min="5892" max="5892" width="14" customWidth="1"/>
    <col min="5893" max="5897" width="11.85546875" customWidth="1"/>
    <col min="5898" max="5898" width="15.7109375" customWidth="1"/>
    <col min="5899" max="5899" width="5.28515625" customWidth="1"/>
    <col min="5900" max="5900" width="5.7109375" customWidth="1"/>
    <col min="5901" max="5904" width="3.28515625" customWidth="1"/>
    <col min="5905" max="5905" width="1.7109375" customWidth="1"/>
    <col min="6143" max="6143" width="21.7109375" customWidth="1"/>
    <col min="6144" max="6144" width="18.7109375" customWidth="1"/>
    <col min="6145" max="6145" width="16.5703125" customWidth="1"/>
    <col min="6146" max="6146" width="23.42578125" customWidth="1"/>
    <col min="6147" max="6147" width="19" customWidth="1"/>
    <col min="6148" max="6148" width="14" customWidth="1"/>
    <col min="6149" max="6153" width="11.85546875" customWidth="1"/>
    <col min="6154" max="6154" width="15.7109375" customWidth="1"/>
    <col min="6155" max="6155" width="5.28515625" customWidth="1"/>
    <col min="6156" max="6156" width="5.7109375" customWidth="1"/>
    <col min="6157" max="6160" width="3.28515625" customWidth="1"/>
    <col min="6161" max="6161" width="1.7109375" customWidth="1"/>
    <col min="6399" max="6399" width="21.7109375" customWidth="1"/>
    <col min="6400" max="6400" width="18.7109375" customWidth="1"/>
    <col min="6401" max="6401" width="16.5703125" customWidth="1"/>
    <col min="6402" max="6402" width="23.42578125" customWidth="1"/>
    <col min="6403" max="6403" width="19" customWidth="1"/>
    <col min="6404" max="6404" width="14" customWidth="1"/>
    <col min="6405" max="6409" width="11.85546875" customWidth="1"/>
    <col min="6410" max="6410" width="15.7109375" customWidth="1"/>
    <col min="6411" max="6411" width="5.28515625" customWidth="1"/>
    <col min="6412" max="6412" width="5.7109375" customWidth="1"/>
    <col min="6413" max="6416" width="3.28515625" customWidth="1"/>
    <col min="6417" max="6417" width="1.7109375" customWidth="1"/>
    <col min="6655" max="6655" width="21.7109375" customWidth="1"/>
    <col min="6656" max="6656" width="18.7109375" customWidth="1"/>
    <col min="6657" max="6657" width="16.5703125" customWidth="1"/>
    <col min="6658" max="6658" width="23.42578125" customWidth="1"/>
    <col min="6659" max="6659" width="19" customWidth="1"/>
    <col min="6660" max="6660" width="14" customWidth="1"/>
    <col min="6661" max="6665" width="11.85546875" customWidth="1"/>
    <col min="6666" max="6666" width="15.7109375" customWidth="1"/>
    <col min="6667" max="6667" width="5.28515625" customWidth="1"/>
    <col min="6668" max="6668" width="5.7109375" customWidth="1"/>
    <col min="6669" max="6672" width="3.28515625" customWidth="1"/>
    <col min="6673" max="6673" width="1.7109375" customWidth="1"/>
    <col min="6911" max="6911" width="21.7109375" customWidth="1"/>
    <col min="6912" max="6912" width="18.7109375" customWidth="1"/>
    <col min="6913" max="6913" width="16.5703125" customWidth="1"/>
    <col min="6914" max="6914" width="23.42578125" customWidth="1"/>
    <col min="6915" max="6915" width="19" customWidth="1"/>
    <col min="6916" max="6916" width="14" customWidth="1"/>
    <col min="6917" max="6921" width="11.85546875" customWidth="1"/>
    <col min="6922" max="6922" width="15.7109375" customWidth="1"/>
    <col min="6923" max="6923" width="5.28515625" customWidth="1"/>
    <col min="6924" max="6924" width="5.7109375" customWidth="1"/>
    <col min="6925" max="6928" width="3.28515625" customWidth="1"/>
    <col min="6929" max="6929" width="1.7109375" customWidth="1"/>
    <col min="7167" max="7167" width="21.7109375" customWidth="1"/>
    <col min="7168" max="7168" width="18.7109375" customWidth="1"/>
    <col min="7169" max="7169" width="16.5703125" customWidth="1"/>
    <col min="7170" max="7170" width="23.42578125" customWidth="1"/>
    <col min="7171" max="7171" width="19" customWidth="1"/>
    <col min="7172" max="7172" width="14" customWidth="1"/>
    <col min="7173" max="7177" width="11.85546875" customWidth="1"/>
    <col min="7178" max="7178" width="15.7109375" customWidth="1"/>
    <col min="7179" max="7179" width="5.28515625" customWidth="1"/>
    <col min="7180" max="7180" width="5.7109375" customWidth="1"/>
    <col min="7181" max="7184" width="3.28515625" customWidth="1"/>
    <col min="7185" max="7185" width="1.7109375" customWidth="1"/>
    <col min="7423" max="7423" width="21.7109375" customWidth="1"/>
    <col min="7424" max="7424" width="18.7109375" customWidth="1"/>
    <col min="7425" max="7425" width="16.5703125" customWidth="1"/>
    <col min="7426" max="7426" width="23.42578125" customWidth="1"/>
    <col min="7427" max="7427" width="19" customWidth="1"/>
    <col min="7428" max="7428" width="14" customWidth="1"/>
    <col min="7429" max="7433" width="11.85546875" customWidth="1"/>
    <col min="7434" max="7434" width="15.7109375" customWidth="1"/>
    <col min="7435" max="7435" width="5.28515625" customWidth="1"/>
    <col min="7436" max="7436" width="5.7109375" customWidth="1"/>
    <col min="7437" max="7440" width="3.28515625" customWidth="1"/>
    <col min="7441" max="7441" width="1.7109375" customWidth="1"/>
    <col min="7679" max="7679" width="21.7109375" customWidth="1"/>
    <col min="7680" max="7680" width="18.7109375" customWidth="1"/>
    <col min="7681" max="7681" width="16.5703125" customWidth="1"/>
    <col min="7682" max="7682" width="23.42578125" customWidth="1"/>
    <col min="7683" max="7683" width="19" customWidth="1"/>
    <col min="7684" max="7684" width="14" customWidth="1"/>
    <col min="7685" max="7689" width="11.85546875" customWidth="1"/>
    <col min="7690" max="7690" width="15.7109375" customWidth="1"/>
    <col min="7691" max="7691" width="5.28515625" customWidth="1"/>
    <col min="7692" max="7692" width="5.7109375" customWidth="1"/>
    <col min="7693" max="7696" width="3.28515625" customWidth="1"/>
    <col min="7697" max="7697" width="1.7109375" customWidth="1"/>
    <col min="7935" max="7935" width="21.7109375" customWidth="1"/>
    <col min="7936" max="7936" width="18.7109375" customWidth="1"/>
    <col min="7937" max="7937" width="16.5703125" customWidth="1"/>
    <col min="7938" max="7938" width="23.42578125" customWidth="1"/>
    <col min="7939" max="7939" width="19" customWidth="1"/>
    <col min="7940" max="7940" width="14" customWidth="1"/>
    <col min="7941" max="7945" width="11.85546875" customWidth="1"/>
    <col min="7946" max="7946" width="15.7109375" customWidth="1"/>
    <col min="7947" max="7947" width="5.28515625" customWidth="1"/>
    <col min="7948" max="7948" width="5.7109375" customWidth="1"/>
    <col min="7949" max="7952" width="3.28515625" customWidth="1"/>
    <col min="7953" max="7953" width="1.7109375" customWidth="1"/>
    <col min="8191" max="8191" width="21.7109375" customWidth="1"/>
    <col min="8192" max="8192" width="18.7109375" customWidth="1"/>
    <col min="8193" max="8193" width="16.5703125" customWidth="1"/>
    <col min="8194" max="8194" width="23.42578125" customWidth="1"/>
    <col min="8195" max="8195" width="19" customWidth="1"/>
    <col min="8196" max="8196" width="14" customWidth="1"/>
    <col min="8197" max="8201" width="11.85546875" customWidth="1"/>
    <col min="8202" max="8202" width="15.7109375" customWidth="1"/>
    <col min="8203" max="8203" width="5.28515625" customWidth="1"/>
    <col min="8204" max="8204" width="5.7109375" customWidth="1"/>
    <col min="8205" max="8208" width="3.28515625" customWidth="1"/>
    <col min="8209" max="8209" width="1.7109375" customWidth="1"/>
    <col min="8447" max="8447" width="21.7109375" customWidth="1"/>
    <col min="8448" max="8448" width="18.7109375" customWidth="1"/>
    <col min="8449" max="8449" width="16.5703125" customWidth="1"/>
    <col min="8450" max="8450" width="23.42578125" customWidth="1"/>
    <col min="8451" max="8451" width="19" customWidth="1"/>
    <col min="8452" max="8452" width="14" customWidth="1"/>
    <col min="8453" max="8457" width="11.85546875" customWidth="1"/>
    <col min="8458" max="8458" width="15.7109375" customWidth="1"/>
    <col min="8459" max="8459" width="5.28515625" customWidth="1"/>
    <col min="8460" max="8460" width="5.7109375" customWidth="1"/>
    <col min="8461" max="8464" width="3.28515625" customWidth="1"/>
    <col min="8465" max="8465" width="1.7109375" customWidth="1"/>
    <col min="8703" max="8703" width="21.7109375" customWidth="1"/>
    <col min="8704" max="8704" width="18.7109375" customWidth="1"/>
    <col min="8705" max="8705" width="16.5703125" customWidth="1"/>
    <col min="8706" max="8706" width="23.42578125" customWidth="1"/>
    <col min="8707" max="8707" width="19" customWidth="1"/>
    <col min="8708" max="8708" width="14" customWidth="1"/>
    <col min="8709" max="8713" width="11.85546875" customWidth="1"/>
    <col min="8714" max="8714" width="15.7109375" customWidth="1"/>
    <col min="8715" max="8715" width="5.28515625" customWidth="1"/>
    <col min="8716" max="8716" width="5.7109375" customWidth="1"/>
    <col min="8717" max="8720" width="3.28515625" customWidth="1"/>
    <col min="8721" max="8721" width="1.7109375" customWidth="1"/>
    <col min="8959" max="8959" width="21.7109375" customWidth="1"/>
    <col min="8960" max="8960" width="18.7109375" customWidth="1"/>
    <col min="8961" max="8961" width="16.5703125" customWidth="1"/>
    <col min="8962" max="8962" width="23.42578125" customWidth="1"/>
    <col min="8963" max="8963" width="19" customWidth="1"/>
    <col min="8964" max="8964" width="14" customWidth="1"/>
    <col min="8965" max="8969" width="11.85546875" customWidth="1"/>
    <col min="8970" max="8970" width="15.7109375" customWidth="1"/>
    <col min="8971" max="8971" width="5.28515625" customWidth="1"/>
    <col min="8972" max="8972" width="5.7109375" customWidth="1"/>
    <col min="8973" max="8976" width="3.28515625" customWidth="1"/>
    <col min="8977" max="8977" width="1.7109375" customWidth="1"/>
    <col min="9215" max="9215" width="21.7109375" customWidth="1"/>
    <col min="9216" max="9216" width="18.7109375" customWidth="1"/>
    <col min="9217" max="9217" width="16.5703125" customWidth="1"/>
    <col min="9218" max="9218" width="23.42578125" customWidth="1"/>
    <col min="9219" max="9219" width="19" customWidth="1"/>
    <col min="9220" max="9220" width="14" customWidth="1"/>
    <col min="9221" max="9225" width="11.85546875" customWidth="1"/>
    <col min="9226" max="9226" width="15.7109375" customWidth="1"/>
    <col min="9227" max="9227" width="5.28515625" customWidth="1"/>
    <col min="9228" max="9228" width="5.7109375" customWidth="1"/>
    <col min="9229" max="9232" width="3.28515625" customWidth="1"/>
    <col min="9233" max="9233" width="1.7109375" customWidth="1"/>
    <col min="9471" max="9471" width="21.7109375" customWidth="1"/>
    <col min="9472" max="9472" width="18.7109375" customWidth="1"/>
    <col min="9473" max="9473" width="16.5703125" customWidth="1"/>
    <col min="9474" max="9474" width="23.42578125" customWidth="1"/>
    <col min="9475" max="9475" width="19" customWidth="1"/>
    <col min="9476" max="9476" width="14" customWidth="1"/>
    <col min="9477" max="9481" width="11.85546875" customWidth="1"/>
    <col min="9482" max="9482" width="15.7109375" customWidth="1"/>
    <col min="9483" max="9483" width="5.28515625" customWidth="1"/>
    <col min="9484" max="9484" width="5.7109375" customWidth="1"/>
    <col min="9485" max="9488" width="3.28515625" customWidth="1"/>
    <col min="9489" max="9489" width="1.7109375" customWidth="1"/>
    <col min="9727" max="9727" width="21.7109375" customWidth="1"/>
    <col min="9728" max="9728" width="18.7109375" customWidth="1"/>
    <col min="9729" max="9729" width="16.5703125" customWidth="1"/>
    <col min="9730" max="9730" width="23.42578125" customWidth="1"/>
    <col min="9731" max="9731" width="19" customWidth="1"/>
    <col min="9732" max="9732" width="14" customWidth="1"/>
    <col min="9733" max="9737" width="11.85546875" customWidth="1"/>
    <col min="9738" max="9738" width="15.7109375" customWidth="1"/>
    <col min="9739" max="9739" width="5.28515625" customWidth="1"/>
    <col min="9740" max="9740" width="5.7109375" customWidth="1"/>
    <col min="9741" max="9744" width="3.28515625" customWidth="1"/>
    <col min="9745" max="9745" width="1.7109375" customWidth="1"/>
    <col min="9983" max="9983" width="21.7109375" customWidth="1"/>
    <col min="9984" max="9984" width="18.7109375" customWidth="1"/>
    <col min="9985" max="9985" width="16.5703125" customWidth="1"/>
    <col min="9986" max="9986" width="23.42578125" customWidth="1"/>
    <col min="9987" max="9987" width="19" customWidth="1"/>
    <col min="9988" max="9988" width="14" customWidth="1"/>
    <col min="9989" max="9993" width="11.85546875" customWidth="1"/>
    <col min="9994" max="9994" width="15.7109375" customWidth="1"/>
    <col min="9995" max="9995" width="5.28515625" customWidth="1"/>
    <col min="9996" max="9996" width="5.7109375" customWidth="1"/>
    <col min="9997" max="10000" width="3.28515625" customWidth="1"/>
    <col min="10001" max="10001" width="1.7109375" customWidth="1"/>
    <col min="10239" max="10239" width="21.7109375" customWidth="1"/>
    <col min="10240" max="10240" width="18.7109375" customWidth="1"/>
    <col min="10241" max="10241" width="16.5703125" customWidth="1"/>
    <col min="10242" max="10242" width="23.42578125" customWidth="1"/>
    <col min="10243" max="10243" width="19" customWidth="1"/>
    <col min="10244" max="10244" width="14" customWidth="1"/>
    <col min="10245" max="10249" width="11.85546875" customWidth="1"/>
    <col min="10250" max="10250" width="15.7109375" customWidth="1"/>
    <col min="10251" max="10251" width="5.28515625" customWidth="1"/>
    <col min="10252" max="10252" width="5.7109375" customWidth="1"/>
    <col min="10253" max="10256" width="3.28515625" customWidth="1"/>
    <col min="10257" max="10257" width="1.7109375" customWidth="1"/>
    <col min="10495" max="10495" width="21.7109375" customWidth="1"/>
    <col min="10496" max="10496" width="18.7109375" customWidth="1"/>
    <col min="10497" max="10497" width="16.5703125" customWidth="1"/>
    <col min="10498" max="10498" width="23.42578125" customWidth="1"/>
    <col min="10499" max="10499" width="19" customWidth="1"/>
    <col min="10500" max="10500" width="14" customWidth="1"/>
    <col min="10501" max="10505" width="11.85546875" customWidth="1"/>
    <col min="10506" max="10506" width="15.7109375" customWidth="1"/>
    <col min="10507" max="10507" width="5.28515625" customWidth="1"/>
    <col min="10508" max="10508" width="5.7109375" customWidth="1"/>
    <col min="10509" max="10512" width="3.28515625" customWidth="1"/>
    <col min="10513" max="10513" width="1.7109375" customWidth="1"/>
    <col min="10751" max="10751" width="21.7109375" customWidth="1"/>
    <col min="10752" max="10752" width="18.7109375" customWidth="1"/>
    <col min="10753" max="10753" width="16.5703125" customWidth="1"/>
    <col min="10754" max="10754" width="23.42578125" customWidth="1"/>
    <col min="10755" max="10755" width="19" customWidth="1"/>
    <col min="10756" max="10756" width="14" customWidth="1"/>
    <col min="10757" max="10761" width="11.85546875" customWidth="1"/>
    <col min="10762" max="10762" width="15.7109375" customWidth="1"/>
    <col min="10763" max="10763" width="5.28515625" customWidth="1"/>
    <col min="10764" max="10764" width="5.7109375" customWidth="1"/>
    <col min="10765" max="10768" width="3.28515625" customWidth="1"/>
    <col min="10769" max="10769" width="1.7109375" customWidth="1"/>
    <col min="11007" max="11007" width="21.7109375" customWidth="1"/>
    <col min="11008" max="11008" width="18.7109375" customWidth="1"/>
    <col min="11009" max="11009" width="16.5703125" customWidth="1"/>
    <col min="11010" max="11010" width="23.42578125" customWidth="1"/>
    <col min="11011" max="11011" width="19" customWidth="1"/>
    <col min="11012" max="11012" width="14" customWidth="1"/>
    <col min="11013" max="11017" width="11.85546875" customWidth="1"/>
    <col min="11018" max="11018" width="15.7109375" customWidth="1"/>
    <col min="11019" max="11019" width="5.28515625" customWidth="1"/>
    <col min="11020" max="11020" width="5.7109375" customWidth="1"/>
    <col min="11021" max="11024" width="3.28515625" customWidth="1"/>
    <col min="11025" max="11025" width="1.7109375" customWidth="1"/>
    <col min="11263" max="11263" width="21.7109375" customWidth="1"/>
    <col min="11264" max="11264" width="18.7109375" customWidth="1"/>
    <col min="11265" max="11265" width="16.5703125" customWidth="1"/>
    <col min="11266" max="11266" width="23.42578125" customWidth="1"/>
    <col min="11267" max="11267" width="19" customWidth="1"/>
    <col min="11268" max="11268" width="14" customWidth="1"/>
    <col min="11269" max="11273" width="11.85546875" customWidth="1"/>
    <col min="11274" max="11274" width="15.7109375" customWidth="1"/>
    <col min="11275" max="11275" width="5.28515625" customWidth="1"/>
    <col min="11276" max="11276" width="5.7109375" customWidth="1"/>
    <col min="11277" max="11280" width="3.28515625" customWidth="1"/>
    <col min="11281" max="11281" width="1.7109375" customWidth="1"/>
    <col min="11519" max="11519" width="21.7109375" customWidth="1"/>
    <col min="11520" max="11520" width="18.7109375" customWidth="1"/>
    <col min="11521" max="11521" width="16.5703125" customWidth="1"/>
    <col min="11522" max="11522" width="23.42578125" customWidth="1"/>
    <col min="11523" max="11523" width="19" customWidth="1"/>
    <col min="11524" max="11524" width="14" customWidth="1"/>
    <col min="11525" max="11529" width="11.85546875" customWidth="1"/>
    <col min="11530" max="11530" width="15.7109375" customWidth="1"/>
    <col min="11531" max="11531" width="5.28515625" customWidth="1"/>
    <col min="11532" max="11532" width="5.7109375" customWidth="1"/>
    <col min="11533" max="11536" width="3.28515625" customWidth="1"/>
    <col min="11537" max="11537" width="1.7109375" customWidth="1"/>
    <col min="11775" max="11775" width="21.7109375" customWidth="1"/>
    <col min="11776" max="11776" width="18.7109375" customWidth="1"/>
    <col min="11777" max="11777" width="16.5703125" customWidth="1"/>
    <col min="11778" max="11778" width="23.42578125" customWidth="1"/>
    <col min="11779" max="11779" width="19" customWidth="1"/>
    <col min="11780" max="11780" width="14" customWidth="1"/>
    <col min="11781" max="11785" width="11.85546875" customWidth="1"/>
    <col min="11786" max="11786" width="15.7109375" customWidth="1"/>
    <col min="11787" max="11787" width="5.28515625" customWidth="1"/>
    <col min="11788" max="11788" width="5.7109375" customWidth="1"/>
    <col min="11789" max="11792" width="3.28515625" customWidth="1"/>
    <col min="11793" max="11793" width="1.7109375" customWidth="1"/>
    <col min="12031" max="12031" width="21.7109375" customWidth="1"/>
    <col min="12032" max="12032" width="18.7109375" customWidth="1"/>
    <col min="12033" max="12033" width="16.5703125" customWidth="1"/>
    <col min="12034" max="12034" width="23.42578125" customWidth="1"/>
    <col min="12035" max="12035" width="19" customWidth="1"/>
    <col min="12036" max="12036" width="14" customWidth="1"/>
    <col min="12037" max="12041" width="11.85546875" customWidth="1"/>
    <col min="12042" max="12042" width="15.7109375" customWidth="1"/>
    <col min="12043" max="12043" width="5.28515625" customWidth="1"/>
    <col min="12044" max="12044" width="5.7109375" customWidth="1"/>
    <col min="12045" max="12048" width="3.28515625" customWidth="1"/>
    <col min="12049" max="12049" width="1.7109375" customWidth="1"/>
    <col min="12287" max="12287" width="21.7109375" customWidth="1"/>
    <col min="12288" max="12288" width="18.7109375" customWidth="1"/>
    <col min="12289" max="12289" width="16.5703125" customWidth="1"/>
    <col min="12290" max="12290" width="23.42578125" customWidth="1"/>
    <col min="12291" max="12291" width="19" customWidth="1"/>
    <col min="12292" max="12292" width="14" customWidth="1"/>
    <col min="12293" max="12297" width="11.85546875" customWidth="1"/>
    <col min="12298" max="12298" width="15.7109375" customWidth="1"/>
    <col min="12299" max="12299" width="5.28515625" customWidth="1"/>
    <col min="12300" max="12300" width="5.7109375" customWidth="1"/>
    <col min="12301" max="12304" width="3.28515625" customWidth="1"/>
    <col min="12305" max="12305" width="1.7109375" customWidth="1"/>
    <col min="12543" max="12543" width="21.7109375" customWidth="1"/>
    <col min="12544" max="12544" width="18.7109375" customWidth="1"/>
    <col min="12545" max="12545" width="16.5703125" customWidth="1"/>
    <col min="12546" max="12546" width="23.42578125" customWidth="1"/>
    <col min="12547" max="12547" width="19" customWidth="1"/>
    <col min="12548" max="12548" width="14" customWidth="1"/>
    <col min="12549" max="12553" width="11.85546875" customWidth="1"/>
    <col min="12554" max="12554" width="15.7109375" customWidth="1"/>
    <col min="12555" max="12555" width="5.28515625" customWidth="1"/>
    <col min="12556" max="12556" width="5.7109375" customWidth="1"/>
    <col min="12557" max="12560" width="3.28515625" customWidth="1"/>
    <col min="12561" max="12561" width="1.7109375" customWidth="1"/>
    <col min="12799" max="12799" width="21.7109375" customWidth="1"/>
    <col min="12800" max="12800" width="18.7109375" customWidth="1"/>
    <col min="12801" max="12801" width="16.5703125" customWidth="1"/>
    <col min="12802" max="12802" width="23.42578125" customWidth="1"/>
    <col min="12803" max="12803" width="19" customWidth="1"/>
    <col min="12804" max="12804" width="14" customWidth="1"/>
    <col min="12805" max="12809" width="11.85546875" customWidth="1"/>
    <col min="12810" max="12810" width="15.7109375" customWidth="1"/>
    <col min="12811" max="12811" width="5.28515625" customWidth="1"/>
    <col min="12812" max="12812" width="5.7109375" customWidth="1"/>
    <col min="12813" max="12816" width="3.28515625" customWidth="1"/>
    <col min="12817" max="12817" width="1.7109375" customWidth="1"/>
    <col min="13055" max="13055" width="21.7109375" customWidth="1"/>
    <col min="13056" max="13056" width="18.7109375" customWidth="1"/>
    <col min="13057" max="13057" width="16.5703125" customWidth="1"/>
    <col min="13058" max="13058" width="23.42578125" customWidth="1"/>
    <col min="13059" max="13059" width="19" customWidth="1"/>
    <col min="13060" max="13060" width="14" customWidth="1"/>
    <col min="13061" max="13065" width="11.85546875" customWidth="1"/>
    <col min="13066" max="13066" width="15.7109375" customWidth="1"/>
    <col min="13067" max="13067" width="5.28515625" customWidth="1"/>
    <col min="13068" max="13068" width="5.7109375" customWidth="1"/>
    <col min="13069" max="13072" width="3.28515625" customWidth="1"/>
    <col min="13073" max="13073" width="1.7109375" customWidth="1"/>
    <col min="13311" max="13311" width="21.7109375" customWidth="1"/>
    <col min="13312" max="13312" width="18.7109375" customWidth="1"/>
    <col min="13313" max="13313" width="16.5703125" customWidth="1"/>
    <col min="13314" max="13314" width="23.42578125" customWidth="1"/>
    <col min="13315" max="13315" width="19" customWidth="1"/>
    <col min="13316" max="13316" width="14" customWidth="1"/>
    <col min="13317" max="13321" width="11.85546875" customWidth="1"/>
    <col min="13322" max="13322" width="15.7109375" customWidth="1"/>
    <col min="13323" max="13323" width="5.28515625" customWidth="1"/>
    <col min="13324" max="13324" width="5.7109375" customWidth="1"/>
    <col min="13325" max="13328" width="3.28515625" customWidth="1"/>
    <col min="13329" max="13329" width="1.7109375" customWidth="1"/>
    <col min="13567" max="13567" width="21.7109375" customWidth="1"/>
    <col min="13568" max="13568" width="18.7109375" customWidth="1"/>
    <col min="13569" max="13569" width="16.5703125" customWidth="1"/>
    <col min="13570" max="13570" width="23.42578125" customWidth="1"/>
    <col min="13571" max="13571" width="19" customWidth="1"/>
    <col min="13572" max="13572" width="14" customWidth="1"/>
    <col min="13573" max="13577" width="11.85546875" customWidth="1"/>
    <col min="13578" max="13578" width="15.7109375" customWidth="1"/>
    <col min="13579" max="13579" width="5.28515625" customWidth="1"/>
    <col min="13580" max="13580" width="5.7109375" customWidth="1"/>
    <col min="13581" max="13584" width="3.28515625" customWidth="1"/>
    <col min="13585" max="13585" width="1.7109375" customWidth="1"/>
    <col min="13823" max="13823" width="21.7109375" customWidth="1"/>
    <col min="13824" max="13824" width="18.7109375" customWidth="1"/>
    <col min="13825" max="13825" width="16.5703125" customWidth="1"/>
    <col min="13826" max="13826" width="23.42578125" customWidth="1"/>
    <col min="13827" max="13827" width="19" customWidth="1"/>
    <col min="13828" max="13828" width="14" customWidth="1"/>
    <col min="13829" max="13833" width="11.85546875" customWidth="1"/>
    <col min="13834" max="13834" width="15.7109375" customWidth="1"/>
    <col min="13835" max="13835" width="5.28515625" customWidth="1"/>
    <col min="13836" max="13836" width="5.7109375" customWidth="1"/>
    <col min="13837" max="13840" width="3.28515625" customWidth="1"/>
    <col min="13841" max="13841" width="1.7109375" customWidth="1"/>
    <col min="14079" max="14079" width="21.7109375" customWidth="1"/>
    <col min="14080" max="14080" width="18.7109375" customWidth="1"/>
    <col min="14081" max="14081" width="16.5703125" customWidth="1"/>
    <col min="14082" max="14082" width="23.42578125" customWidth="1"/>
    <col min="14083" max="14083" width="19" customWidth="1"/>
    <col min="14084" max="14084" width="14" customWidth="1"/>
    <col min="14085" max="14089" width="11.85546875" customWidth="1"/>
    <col min="14090" max="14090" width="15.7109375" customWidth="1"/>
    <col min="14091" max="14091" width="5.28515625" customWidth="1"/>
    <col min="14092" max="14092" width="5.7109375" customWidth="1"/>
    <col min="14093" max="14096" width="3.28515625" customWidth="1"/>
    <col min="14097" max="14097" width="1.7109375" customWidth="1"/>
    <col min="14335" max="14335" width="21.7109375" customWidth="1"/>
    <col min="14336" max="14336" width="18.7109375" customWidth="1"/>
    <col min="14337" max="14337" width="16.5703125" customWidth="1"/>
    <col min="14338" max="14338" width="23.42578125" customWidth="1"/>
    <col min="14339" max="14339" width="19" customWidth="1"/>
    <col min="14340" max="14340" width="14" customWidth="1"/>
    <col min="14341" max="14345" width="11.85546875" customWidth="1"/>
    <col min="14346" max="14346" width="15.7109375" customWidth="1"/>
    <col min="14347" max="14347" width="5.28515625" customWidth="1"/>
    <col min="14348" max="14348" width="5.7109375" customWidth="1"/>
    <col min="14349" max="14352" width="3.28515625" customWidth="1"/>
    <col min="14353" max="14353" width="1.7109375" customWidth="1"/>
    <col min="14591" max="14591" width="21.7109375" customWidth="1"/>
    <col min="14592" max="14592" width="18.7109375" customWidth="1"/>
    <col min="14593" max="14593" width="16.5703125" customWidth="1"/>
    <col min="14594" max="14594" width="23.42578125" customWidth="1"/>
    <col min="14595" max="14595" width="19" customWidth="1"/>
    <col min="14596" max="14596" width="14" customWidth="1"/>
    <col min="14597" max="14601" width="11.85546875" customWidth="1"/>
    <col min="14602" max="14602" width="15.7109375" customWidth="1"/>
    <col min="14603" max="14603" width="5.28515625" customWidth="1"/>
    <col min="14604" max="14604" width="5.7109375" customWidth="1"/>
    <col min="14605" max="14608" width="3.28515625" customWidth="1"/>
    <col min="14609" max="14609" width="1.7109375" customWidth="1"/>
    <col min="14847" max="14847" width="21.7109375" customWidth="1"/>
    <col min="14848" max="14848" width="18.7109375" customWidth="1"/>
    <col min="14849" max="14849" width="16.5703125" customWidth="1"/>
    <col min="14850" max="14850" width="23.42578125" customWidth="1"/>
    <col min="14851" max="14851" width="19" customWidth="1"/>
    <col min="14852" max="14852" width="14" customWidth="1"/>
    <col min="14853" max="14857" width="11.85546875" customWidth="1"/>
    <col min="14858" max="14858" width="15.7109375" customWidth="1"/>
    <col min="14859" max="14859" width="5.28515625" customWidth="1"/>
    <col min="14860" max="14860" width="5.7109375" customWidth="1"/>
    <col min="14861" max="14864" width="3.28515625" customWidth="1"/>
    <col min="14865" max="14865" width="1.7109375" customWidth="1"/>
    <col min="15103" max="15103" width="21.7109375" customWidth="1"/>
    <col min="15104" max="15104" width="18.7109375" customWidth="1"/>
    <col min="15105" max="15105" width="16.5703125" customWidth="1"/>
    <col min="15106" max="15106" width="23.42578125" customWidth="1"/>
    <col min="15107" max="15107" width="19" customWidth="1"/>
    <col min="15108" max="15108" width="14" customWidth="1"/>
    <col min="15109" max="15113" width="11.85546875" customWidth="1"/>
    <col min="15114" max="15114" width="15.7109375" customWidth="1"/>
    <col min="15115" max="15115" width="5.28515625" customWidth="1"/>
    <col min="15116" max="15116" width="5.7109375" customWidth="1"/>
    <col min="15117" max="15120" width="3.28515625" customWidth="1"/>
    <col min="15121" max="15121" width="1.7109375" customWidth="1"/>
    <col min="15359" max="15359" width="21.7109375" customWidth="1"/>
    <col min="15360" max="15360" width="18.7109375" customWidth="1"/>
    <col min="15361" max="15361" width="16.5703125" customWidth="1"/>
    <col min="15362" max="15362" width="23.42578125" customWidth="1"/>
    <col min="15363" max="15363" width="19" customWidth="1"/>
    <col min="15364" max="15364" width="14" customWidth="1"/>
    <col min="15365" max="15369" width="11.85546875" customWidth="1"/>
    <col min="15370" max="15370" width="15.7109375" customWidth="1"/>
    <col min="15371" max="15371" width="5.28515625" customWidth="1"/>
    <col min="15372" max="15372" width="5.7109375" customWidth="1"/>
    <col min="15373" max="15376" width="3.28515625" customWidth="1"/>
    <col min="15377" max="15377" width="1.7109375" customWidth="1"/>
    <col min="15615" max="15615" width="21.7109375" customWidth="1"/>
    <col min="15616" max="15616" width="18.7109375" customWidth="1"/>
    <col min="15617" max="15617" width="16.5703125" customWidth="1"/>
    <col min="15618" max="15618" width="23.42578125" customWidth="1"/>
    <col min="15619" max="15619" width="19" customWidth="1"/>
    <col min="15620" max="15620" width="14" customWidth="1"/>
    <col min="15621" max="15625" width="11.85546875" customWidth="1"/>
    <col min="15626" max="15626" width="15.7109375" customWidth="1"/>
    <col min="15627" max="15627" width="5.28515625" customWidth="1"/>
    <col min="15628" max="15628" width="5.7109375" customWidth="1"/>
    <col min="15629" max="15632" width="3.28515625" customWidth="1"/>
    <col min="15633" max="15633" width="1.7109375" customWidth="1"/>
    <col min="15871" max="15871" width="21.7109375" customWidth="1"/>
    <col min="15872" max="15872" width="18.7109375" customWidth="1"/>
    <col min="15873" max="15873" width="16.5703125" customWidth="1"/>
    <col min="15874" max="15874" width="23.42578125" customWidth="1"/>
    <col min="15875" max="15875" width="19" customWidth="1"/>
    <col min="15876" max="15876" width="14" customWidth="1"/>
    <col min="15877" max="15881" width="11.85546875" customWidth="1"/>
    <col min="15882" max="15882" width="15.7109375" customWidth="1"/>
    <col min="15883" max="15883" width="5.28515625" customWidth="1"/>
    <col min="15884" max="15884" width="5.7109375" customWidth="1"/>
    <col min="15885" max="15888" width="3.28515625" customWidth="1"/>
    <col min="15889" max="15889" width="1.7109375" customWidth="1"/>
    <col min="16127" max="16127" width="21.7109375" customWidth="1"/>
    <col min="16128" max="16128" width="18.7109375" customWidth="1"/>
    <col min="16129" max="16129" width="16.5703125" customWidth="1"/>
    <col min="16130" max="16130" width="23.42578125" customWidth="1"/>
    <col min="16131" max="16131" width="19" customWidth="1"/>
    <col min="16132" max="16132" width="14" customWidth="1"/>
    <col min="16133" max="16137" width="11.85546875" customWidth="1"/>
    <col min="16138" max="16138" width="15.7109375" customWidth="1"/>
    <col min="16139" max="16139" width="5.28515625" customWidth="1"/>
    <col min="16140" max="16140" width="5.7109375" customWidth="1"/>
    <col min="16141" max="16144" width="3.28515625" customWidth="1"/>
    <col min="16145" max="16145" width="1.7109375" customWidth="1"/>
  </cols>
  <sheetData>
    <row r="1" spans="1:17" s="3" customFormat="1" ht="15.75" x14ac:dyDescent="0.25">
      <c r="A1" s="1" t="s">
        <v>0</v>
      </c>
      <c r="B1" s="1" t="s">
        <v>1</v>
      </c>
      <c r="C1" s="1"/>
      <c r="D1" s="2"/>
      <c r="E1" s="2"/>
      <c r="F1" s="2"/>
      <c r="G1" s="2"/>
      <c r="H1" s="2"/>
      <c r="I1" s="2"/>
      <c r="J1" s="2"/>
      <c r="K1" s="2"/>
      <c r="L1" s="2"/>
      <c r="M1" s="2"/>
      <c r="N1" s="2"/>
      <c r="O1" s="2"/>
      <c r="P1" s="2"/>
      <c r="Q1" s="2"/>
    </row>
    <row r="2" spans="1:17" s="3" customFormat="1" ht="15.75" x14ac:dyDescent="0.25">
      <c r="A2" s="1" t="s">
        <v>2</v>
      </c>
      <c r="B2" s="1" t="s">
        <v>1</v>
      </c>
      <c r="C2" s="1"/>
      <c r="D2" s="1"/>
      <c r="E2" s="2"/>
      <c r="F2" s="2"/>
      <c r="G2" s="2"/>
      <c r="H2" s="2"/>
      <c r="I2" s="2"/>
      <c r="J2" s="2"/>
      <c r="K2" s="2"/>
      <c r="L2" s="2"/>
      <c r="M2" s="2"/>
      <c r="N2" s="2"/>
      <c r="O2" s="2"/>
      <c r="P2" s="2"/>
      <c r="Q2" s="2"/>
    </row>
    <row r="3" spans="1:17" s="3" customFormat="1" ht="15.75" x14ac:dyDescent="0.25">
      <c r="A3" s="4" t="s">
        <v>2</v>
      </c>
      <c r="B3" s="4" t="s">
        <v>3</v>
      </c>
      <c r="C3" s="4"/>
      <c r="D3" s="4"/>
      <c r="E3" s="2"/>
      <c r="F3" s="2"/>
      <c r="G3" s="4"/>
      <c r="H3" s="4"/>
      <c r="I3" s="4"/>
      <c r="J3" s="2"/>
      <c r="K3" s="2"/>
      <c r="L3" s="2"/>
      <c r="M3" s="2"/>
      <c r="N3" s="2"/>
      <c r="O3" s="2"/>
      <c r="P3" s="2"/>
      <c r="Q3" s="2"/>
    </row>
    <row r="4" spans="1:17" s="3" customFormat="1" ht="15.75" x14ac:dyDescent="0.25">
      <c r="A4" s="4" t="s">
        <v>4</v>
      </c>
      <c r="B4" s="110" t="s">
        <v>5</v>
      </c>
      <c r="C4" s="110"/>
      <c r="D4" s="110"/>
      <c r="E4" s="110"/>
      <c r="F4" s="2"/>
      <c r="G4" s="4"/>
      <c r="H4" s="4"/>
      <c r="I4" s="4"/>
      <c r="J4" s="2"/>
      <c r="K4" s="2"/>
      <c r="L4" s="2"/>
      <c r="M4" s="2"/>
      <c r="N4" s="2"/>
      <c r="O4" s="2"/>
      <c r="P4" s="2"/>
      <c r="Q4" s="2"/>
    </row>
    <row r="5" spans="1:17" s="3" customFormat="1" ht="15.75" x14ac:dyDescent="0.25">
      <c r="A5" s="4" t="s">
        <v>6</v>
      </c>
      <c r="B5" s="4" t="s">
        <v>7</v>
      </c>
      <c r="C5" s="4"/>
      <c r="D5" s="4"/>
      <c r="E5" s="2"/>
      <c r="F5" s="2"/>
      <c r="G5" s="4"/>
      <c r="H5" s="4"/>
      <c r="I5" s="4"/>
      <c r="J5" s="2"/>
      <c r="K5" s="2"/>
      <c r="L5" s="2"/>
      <c r="M5" s="2"/>
      <c r="N5" s="2"/>
      <c r="O5" s="2"/>
      <c r="P5" s="2"/>
      <c r="Q5" s="2"/>
    </row>
    <row r="6" spans="1:17" s="3" customFormat="1" ht="15.75" x14ac:dyDescent="0.25">
      <c r="A6" s="4" t="s">
        <v>8</v>
      </c>
      <c r="B6" s="111" t="s">
        <v>9</v>
      </c>
      <c r="C6" s="111"/>
      <c r="D6" s="111"/>
      <c r="E6" s="2"/>
      <c r="F6" s="2"/>
      <c r="G6" s="111"/>
      <c r="H6" s="111"/>
      <c r="I6" s="111"/>
      <c r="J6" s="2"/>
      <c r="K6" s="2"/>
      <c r="L6" s="2"/>
      <c r="M6" s="2"/>
      <c r="N6" s="2"/>
      <c r="O6" s="2"/>
      <c r="P6" s="2"/>
      <c r="Q6" s="2"/>
    </row>
    <row r="7" spans="1:17" s="3" customFormat="1" ht="15.75" x14ac:dyDescent="0.25">
      <c r="A7" s="4" t="s">
        <v>10</v>
      </c>
      <c r="B7" s="111" t="s">
        <v>11</v>
      </c>
      <c r="C7" s="111"/>
      <c r="D7" s="111"/>
      <c r="E7" s="2"/>
      <c r="F7" s="2"/>
      <c r="G7" s="111"/>
      <c r="H7" s="111"/>
      <c r="I7" s="111"/>
      <c r="J7" s="2"/>
      <c r="K7" s="2"/>
      <c r="L7" s="2"/>
      <c r="M7" s="2"/>
      <c r="N7" s="2"/>
      <c r="O7" s="2"/>
      <c r="P7" s="2"/>
      <c r="Q7" s="2"/>
    </row>
    <row r="8" spans="1:17" s="3" customFormat="1" ht="15.75" x14ac:dyDescent="0.25">
      <c r="A8" s="110" t="s">
        <v>12</v>
      </c>
      <c r="B8" s="110"/>
      <c r="C8" s="110"/>
      <c r="D8" s="110"/>
      <c r="E8" s="2"/>
      <c r="F8" s="2"/>
      <c r="G8" s="5"/>
      <c r="H8" s="5"/>
      <c r="I8" s="5"/>
      <c r="J8" s="2"/>
      <c r="K8" s="2"/>
      <c r="L8" s="2"/>
      <c r="M8" s="2"/>
      <c r="N8" s="2"/>
      <c r="O8" s="2"/>
      <c r="P8" s="2"/>
      <c r="Q8" s="2"/>
    </row>
    <row r="9" spans="1:17" s="3" customFormat="1" ht="15.75" x14ac:dyDescent="0.25">
      <c r="A9" s="110" t="s">
        <v>13</v>
      </c>
      <c r="B9" s="110"/>
      <c r="C9" s="110"/>
      <c r="D9" s="5"/>
      <c r="E9" s="2"/>
      <c r="F9" s="2"/>
      <c r="G9" s="5"/>
      <c r="H9" s="5"/>
      <c r="I9" s="5"/>
      <c r="J9" s="2"/>
      <c r="K9" s="2"/>
      <c r="L9" s="2"/>
      <c r="M9" s="2"/>
      <c r="N9" s="2"/>
      <c r="O9" s="2"/>
      <c r="P9" s="2"/>
      <c r="Q9" s="2"/>
    </row>
    <row r="10" spans="1:17" s="3" customFormat="1" ht="15.75" x14ac:dyDescent="0.25">
      <c r="A10" s="5"/>
      <c r="B10" s="5"/>
      <c r="C10" s="5"/>
      <c r="D10" s="5"/>
      <c r="E10" s="5"/>
      <c r="F10" s="5"/>
      <c r="G10" s="5"/>
      <c r="H10" s="6"/>
      <c r="I10" s="6"/>
      <c r="J10" s="6"/>
      <c r="K10" s="6"/>
      <c r="L10" s="6"/>
      <c r="M10" s="2"/>
      <c r="N10" s="2"/>
      <c r="O10" s="2"/>
      <c r="P10" s="2"/>
      <c r="Q10" s="2"/>
    </row>
    <row r="11" spans="1:17" s="7" customFormat="1" ht="20.25" thickBot="1" x14ac:dyDescent="0.35">
      <c r="A11" s="112" t="s">
        <v>14</v>
      </c>
      <c r="B11" s="112"/>
      <c r="C11" s="112"/>
      <c r="D11" s="112"/>
      <c r="E11" s="112"/>
      <c r="F11" s="112"/>
      <c r="G11" s="112"/>
      <c r="H11" s="112"/>
      <c r="I11" s="112"/>
      <c r="J11" s="112"/>
      <c r="K11" s="112"/>
      <c r="L11" s="112"/>
      <c r="M11" s="112"/>
      <c r="N11" s="112"/>
      <c r="O11" s="112"/>
      <c r="P11" s="112"/>
      <c r="Q11" s="112"/>
    </row>
    <row r="12" spans="1:17" s="8" customFormat="1" ht="16.5" thickTop="1" x14ac:dyDescent="0.25">
      <c r="A12" s="113" t="s">
        <v>15</v>
      </c>
      <c r="B12" s="102" t="s">
        <v>16</v>
      </c>
      <c r="C12" s="102"/>
      <c r="D12" s="105" t="s">
        <v>17</v>
      </c>
      <c r="E12" s="105" t="s">
        <v>18</v>
      </c>
      <c r="F12" s="105" t="s">
        <v>19</v>
      </c>
      <c r="G12" s="105" t="s">
        <v>20</v>
      </c>
      <c r="H12" s="105" t="s">
        <v>21</v>
      </c>
      <c r="I12" s="105"/>
      <c r="J12" s="105"/>
      <c r="K12" s="105"/>
      <c r="L12" s="102" t="s">
        <v>22</v>
      </c>
      <c r="M12" s="102" t="s">
        <v>23</v>
      </c>
      <c r="N12" s="102"/>
      <c r="O12" s="102"/>
      <c r="P12" s="102"/>
      <c r="Q12" s="102"/>
    </row>
    <row r="13" spans="1:17" s="8" customFormat="1" ht="15.75" x14ac:dyDescent="0.25">
      <c r="A13" s="91"/>
      <c r="B13" s="84"/>
      <c r="C13" s="84"/>
      <c r="D13" s="88"/>
      <c r="E13" s="88"/>
      <c r="F13" s="88"/>
      <c r="G13" s="88"/>
      <c r="H13" s="46" t="s">
        <v>24</v>
      </c>
      <c r="I13" s="46" t="s">
        <v>25</v>
      </c>
      <c r="J13" s="46" t="s">
        <v>26</v>
      </c>
      <c r="K13" s="46" t="s">
        <v>27</v>
      </c>
      <c r="L13" s="84"/>
      <c r="M13" s="84"/>
      <c r="N13" s="84"/>
      <c r="O13" s="84"/>
      <c r="P13" s="84"/>
      <c r="Q13" s="84"/>
    </row>
    <row r="14" spans="1:17" s="3" customFormat="1" ht="122.25" customHeight="1" x14ac:dyDescent="0.25">
      <c r="A14" s="53" t="s">
        <v>83</v>
      </c>
      <c r="B14" s="103" t="s">
        <v>66</v>
      </c>
      <c r="C14" s="103"/>
      <c r="D14" s="54" t="s">
        <v>67</v>
      </c>
      <c r="E14" s="19" t="s">
        <v>28</v>
      </c>
      <c r="F14" s="19">
        <v>23</v>
      </c>
      <c r="G14" s="19" t="s">
        <v>29</v>
      </c>
      <c r="H14" s="50">
        <v>9</v>
      </c>
      <c r="I14" s="50">
        <v>9</v>
      </c>
      <c r="J14" s="50">
        <v>14</v>
      </c>
      <c r="K14" s="16" t="s">
        <v>30</v>
      </c>
      <c r="L14" s="17">
        <f>SUM(C18:C54)</f>
        <v>1048770</v>
      </c>
      <c r="M14" s="104"/>
      <c r="N14" s="104"/>
      <c r="O14" s="104"/>
      <c r="P14" s="104"/>
      <c r="Q14" s="104"/>
    </row>
    <row r="15" spans="1:17" s="7" customFormat="1" ht="19.5" x14ac:dyDescent="0.35">
      <c r="A15" s="44" t="s">
        <v>31</v>
      </c>
      <c r="B15" s="12"/>
      <c r="C15" s="12"/>
      <c r="D15" s="12"/>
      <c r="E15" s="12"/>
      <c r="F15" s="12"/>
      <c r="G15" s="12"/>
      <c r="H15" s="12"/>
      <c r="I15" s="12"/>
      <c r="J15" s="12"/>
      <c r="K15" s="12"/>
      <c r="L15" s="12"/>
      <c r="M15" s="12"/>
      <c r="N15" s="12"/>
      <c r="O15" s="12"/>
      <c r="P15" s="12"/>
      <c r="Q15" s="12"/>
    </row>
    <row r="16" spans="1:17" s="8" customFormat="1" ht="15.75" x14ac:dyDescent="0.25">
      <c r="A16" s="91" t="s">
        <v>32</v>
      </c>
      <c r="B16" s="84"/>
      <c r="C16" s="88" t="s">
        <v>33</v>
      </c>
      <c r="D16" s="88" t="s">
        <v>34</v>
      </c>
      <c r="E16" s="88"/>
      <c r="F16" s="88"/>
      <c r="G16" s="88"/>
      <c r="H16" s="88" t="s">
        <v>35</v>
      </c>
      <c r="I16" s="88"/>
      <c r="J16" s="88"/>
      <c r="K16" s="88"/>
      <c r="L16" s="84" t="s">
        <v>36</v>
      </c>
      <c r="M16" s="88" t="s">
        <v>37</v>
      </c>
      <c r="N16" s="88"/>
      <c r="O16" s="88"/>
      <c r="P16" s="88"/>
      <c r="Q16" s="88"/>
    </row>
    <row r="17" spans="1:19" s="8" customFormat="1" ht="47.25" customHeight="1" x14ac:dyDescent="0.25">
      <c r="A17" s="91"/>
      <c r="B17" s="84"/>
      <c r="C17" s="88"/>
      <c r="D17" s="46" t="s">
        <v>38</v>
      </c>
      <c r="E17" s="46" t="s">
        <v>39</v>
      </c>
      <c r="F17" s="46" t="s">
        <v>40</v>
      </c>
      <c r="G17" s="46" t="s">
        <v>41</v>
      </c>
      <c r="H17" s="46" t="s">
        <v>24</v>
      </c>
      <c r="I17" s="46" t="s">
        <v>25</v>
      </c>
      <c r="J17" s="46" t="s">
        <v>26</v>
      </c>
      <c r="K17" s="46" t="s">
        <v>27</v>
      </c>
      <c r="L17" s="84"/>
      <c r="M17" s="45" t="s">
        <v>42</v>
      </c>
      <c r="N17" s="45" t="s">
        <v>43</v>
      </c>
      <c r="O17" s="45" t="s">
        <v>44</v>
      </c>
      <c r="P17" s="45" t="s">
        <v>45</v>
      </c>
      <c r="Q17" s="45" t="s">
        <v>46</v>
      </c>
    </row>
    <row r="18" spans="1:19" s="8" customFormat="1" ht="47.25" customHeight="1" x14ac:dyDescent="0.25">
      <c r="A18" s="99" t="s">
        <v>84</v>
      </c>
      <c r="B18" s="100"/>
      <c r="C18" s="87">
        <f>SUM(G18:G21)</f>
        <v>53600</v>
      </c>
      <c r="D18" s="27" t="s">
        <v>68</v>
      </c>
      <c r="E18" s="38">
        <v>10</v>
      </c>
      <c r="F18" s="30">
        <v>1800</v>
      </c>
      <c r="G18" s="30">
        <f>+F18*E18</f>
        <v>18000</v>
      </c>
      <c r="H18" s="39"/>
      <c r="I18" s="30">
        <v>6000</v>
      </c>
      <c r="J18" s="30">
        <v>6000</v>
      </c>
      <c r="K18" s="30">
        <v>6000</v>
      </c>
      <c r="L18" s="52" t="s">
        <v>88</v>
      </c>
      <c r="M18" s="47">
        <v>11</v>
      </c>
      <c r="N18" s="48" t="s">
        <v>87</v>
      </c>
      <c r="O18" s="47">
        <v>2</v>
      </c>
      <c r="P18" s="47">
        <v>3</v>
      </c>
      <c r="Q18" s="47">
        <v>1</v>
      </c>
    </row>
    <row r="19" spans="1:19" s="8" customFormat="1" ht="47.25" customHeight="1" x14ac:dyDescent="0.25">
      <c r="A19" s="99"/>
      <c r="B19" s="100"/>
      <c r="C19" s="87"/>
      <c r="D19" s="27" t="s">
        <v>69</v>
      </c>
      <c r="E19" s="38">
        <v>10</v>
      </c>
      <c r="F19" s="30">
        <v>1500</v>
      </c>
      <c r="G19" s="30">
        <f>+F19*E19</f>
        <v>15000</v>
      </c>
      <c r="H19" s="39"/>
      <c r="I19" s="30">
        <v>5000</v>
      </c>
      <c r="J19" s="30">
        <v>5000</v>
      </c>
      <c r="K19" s="30">
        <v>5000</v>
      </c>
      <c r="L19" s="52" t="s">
        <v>88</v>
      </c>
      <c r="M19" s="47">
        <v>11</v>
      </c>
      <c r="N19" s="48" t="s">
        <v>87</v>
      </c>
      <c r="O19" s="47">
        <v>2</v>
      </c>
      <c r="P19" s="47">
        <v>3</v>
      </c>
      <c r="Q19" s="47">
        <v>1</v>
      </c>
    </row>
    <row r="20" spans="1:19" s="8" customFormat="1" ht="47.25" customHeight="1" x14ac:dyDescent="0.25">
      <c r="A20" s="99"/>
      <c r="B20" s="100"/>
      <c r="C20" s="87"/>
      <c r="D20" s="27" t="s">
        <v>54</v>
      </c>
      <c r="E20" s="38">
        <v>10</v>
      </c>
      <c r="F20" s="30">
        <v>60</v>
      </c>
      <c r="G20" s="30">
        <f>+F20*E20</f>
        <v>600</v>
      </c>
      <c r="H20" s="39"/>
      <c r="I20" s="30">
        <v>200</v>
      </c>
      <c r="J20" s="30">
        <v>200</v>
      </c>
      <c r="K20" s="30">
        <v>200</v>
      </c>
      <c r="L20" s="52" t="s">
        <v>88</v>
      </c>
      <c r="M20" s="47">
        <v>11</v>
      </c>
      <c r="N20" s="48" t="s">
        <v>87</v>
      </c>
      <c r="O20" s="47">
        <v>2</v>
      </c>
      <c r="P20" s="47">
        <v>4</v>
      </c>
      <c r="Q20" s="47">
        <v>4</v>
      </c>
    </row>
    <row r="21" spans="1:19" s="8" customFormat="1" ht="48" customHeight="1" x14ac:dyDescent="0.25">
      <c r="A21" s="99"/>
      <c r="B21" s="100"/>
      <c r="C21" s="87"/>
      <c r="D21" s="27" t="s">
        <v>47</v>
      </c>
      <c r="E21" s="38">
        <v>100</v>
      </c>
      <c r="F21" s="30">
        <v>200</v>
      </c>
      <c r="G21" s="30">
        <f>+E21*F21</f>
        <v>20000</v>
      </c>
      <c r="H21" s="39"/>
      <c r="I21" s="30">
        <v>6666.666666666667</v>
      </c>
      <c r="J21" s="30">
        <v>6667</v>
      </c>
      <c r="K21" s="30">
        <v>6667</v>
      </c>
      <c r="L21" s="52" t="s">
        <v>88</v>
      </c>
      <c r="M21" s="47">
        <v>11</v>
      </c>
      <c r="N21" s="48" t="s">
        <v>87</v>
      </c>
      <c r="O21" s="47">
        <v>3</v>
      </c>
      <c r="P21" s="47">
        <v>7</v>
      </c>
      <c r="Q21" s="47">
        <v>1</v>
      </c>
      <c r="R21" s="14"/>
      <c r="S21" s="14"/>
    </row>
    <row r="22" spans="1:19" s="8" customFormat="1" ht="31.5" customHeight="1" x14ac:dyDescent="0.25">
      <c r="A22" s="114" t="s">
        <v>48</v>
      </c>
      <c r="B22" s="115"/>
      <c r="C22" s="87">
        <f>SUM(G22:G25)</f>
        <v>53600</v>
      </c>
      <c r="D22" s="27" t="s">
        <v>49</v>
      </c>
      <c r="E22" s="31">
        <v>100</v>
      </c>
      <c r="F22" s="30">
        <v>200</v>
      </c>
      <c r="G22" s="30">
        <f>+E22*F22</f>
        <v>20000</v>
      </c>
      <c r="H22" s="38"/>
      <c r="I22" s="38">
        <v>6666.67</v>
      </c>
      <c r="J22" s="38">
        <v>6666.67</v>
      </c>
      <c r="K22" s="38">
        <v>6666.67</v>
      </c>
      <c r="L22" s="47" t="s">
        <v>88</v>
      </c>
      <c r="M22" s="47">
        <v>11</v>
      </c>
      <c r="N22" s="48" t="s">
        <v>87</v>
      </c>
      <c r="O22" s="47">
        <v>3</v>
      </c>
      <c r="P22" s="47">
        <v>7</v>
      </c>
      <c r="Q22" s="47">
        <v>1</v>
      </c>
      <c r="R22" s="14"/>
      <c r="S22" s="14"/>
    </row>
    <row r="23" spans="1:19" s="8" customFormat="1" ht="24.95" customHeight="1" x14ac:dyDescent="0.25">
      <c r="A23" s="114"/>
      <c r="B23" s="115"/>
      <c r="C23" s="87"/>
      <c r="D23" s="27" t="s">
        <v>50</v>
      </c>
      <c r="E23" s="31">
        <v>10</v>
      </c>
      <c r="F23" s="30">
        <v>60</v>
      </c>
      <c r="G23" s="30">
        <f t="shared" ref="G23:G30" si="0">+E23*F23</f>
        <v>600</v>
      </c>
      <c r="H23" s="38"/>
      <c r="I23" s="38">
        <v>200</v>
      </c>
      <c r="J23" s="38">
        <v>200</v>
      </c>
      <c r="K23" s="38">
        <v>200</v>
      </c>
      <c r="L23" s="47" t="s">
        <v>88</v>
      </c>
      <c r="M23" s="47">
        <v>11</v>
      </c>
      <c r="N23" s="48" t="s">
        <v>87</v>
      </c>
      <c r="O23" s="47">
        <v>2</v>
      </c>
      <c r="P23" s="47">
        <v>4</v>
      </c>
      <c r="Q23" s="47">
        <v>4</v>
      </c>
      <c r="R23" s="14"/>
      <c r="S23" s="14"/>
    </row>
    <row r="24" spans="1:19" s="8" customFormat="1" ht="24.95" customHeight="1" x14ac:dyDescent="0.25">
      <c r="A24" s="114"/>
      <c r="B24" s="115"/>
      <c r="C24" s="87"/>
      <c r="D24" s="27" t="s">
        <v>51</v>
      </c>
      <c r="E24" s="31">
        <v>10</v>
      </c>
      <c r="F24" s="30">
        <v>1800</v>
      </c>
      <c r="G24" s="30">
        <f t="shared" si="0"/>
        <v>18000</v>
      </c>
      <c r="H24" s="38"/>
      <c r="I24" s="38">
        <v>6000</v>
      </c>
      <c r="J24" s="38">
        <v>6000</v>
      </c>
      <c r="K24" s="38">
        <v>6000</v>
      </c>
      <c r="L24" s="47" t="s">
        <v>88</v>
      </c>
      <c r="M24" s="47">
        <v>11</v>
      </c>
      <c r="N24" s="48" t="s">
        <v>87</v>
      </c>
      <c r="O24" s="47">
        <v>2</v>
      </c>
      <c r="P24" s="47">
        <v>3</v>
      </c>
      <c r="Q24" s="47">
        <v>1</v>
      </c>
      <c r="R24" s="14"/>
      <c r="S24" s="14"/>
    </row>
    <row r="25" spans="1:19" s="8" customFormat="1" ht="24.95" customHeight="1" x14ac:dyDescent="0.25">
      <c r="A25" s="114"/>
      <c r="B25" s="115"/>
      <c r="C25" s="87"/>
      <c r="D25" s="27" t="s">
        <v>52</v>
      </c>
      <c r="E25" s="31">
        <v>10</v>
      </c>
      <c r="F25" s="30">
        <v>1500</v>
      </c>
      <c r="G25" s="30">
        <f t="shared" si="0"/>
        <v>15000</v>
      </c>
      <c r="H25" s="38"/>
      <c r="I25" s="38">
        <v>5000</v>
      </c>
      <c r="J25" s="38">
        <v>5000</v>
      </c>
      <c r="K25" s="38">
        <v>5000</v>
      </c>
      <c r="L25" s="47" t="s">
        <v>88</v>
      </c>
      <c r="M25" s="47">
        <v>11</v>
      </c>
      <c r="N25" s="48" t="s">
        <v>87</v>
      </c>
      <c r="O25" s="47">
        <v>2</v>
      </c>
      <c r="P25" s="47">
        <v>3</v>
      </c>
      <c r="Q25" s="47">
        <v>1</v>
      </c>
      <c r="R25" s="14"/>
      <c r="S25" s="14"/>
    </row>
    <row r="26" spans="1:19" s="8" customFormat="1" ht="5.25" customHeight="1" x14ac:dyDescent="0.25">
      <c r="A26" s="55"/>
      <c r="B26" s="56"/>
      <c r="C26" s="47"/>
      <c r="D26" s="101"/>
      <c r="E26" s="101"/>
      <c r="F26" s="101"/>
      <c r="G26" s="101"/>
      <c r="H26" s="101"/>
      <c r="I26" s="101"/>
      <c r="J26" s="101"/>
      <c r="K26" s="101"/>
      <c r="L26" s="101"/>
      <c r="M26" s="101"/>
      <c r="N26" s="101"/>
      <c r="O26" s="101"/>
      <c r="P26" s="101"/>
      <c r="Q26" s="101"/>
      <c r="R26" s="14"/>
      <c r="S26" s="14"/>
    </row>
    <row r="27" spans="1:19" s="8" customFormat="1" x14ac:dyDescent="0.25">
      <c r="A27" s="97" t="s">
        <v>71</v>
      </c>
      <c r="B27" s="98"/>
      <c r="C27" s="87">
        <f>SUM(G27:G30)</f>
        <v>32500</v>
      </c>
      <c r="D27" s="27" t="s">
        <v>70</v>
      </c>
      <c r="E27" s="38">
        <v>25</v>
      </c>
      <c r="F27" s="30">
        <f>650+350</f>
        <v>1000</v>
      </c>
      <c r="G27" s="30">
        <f t="shared" si="0"/>
        <v>25000</v>
      </c>
      <c r="H27" s="31">
        <v>25000</v>
      </c>
      <c r="I27" s="31"/>
      <c r="J27" s="31"/>
      <c r="K27" s="31"/>
      <c r="L27" s="52" t="s">
        <v>88</v>
      </c>
      <c r="M27" s="47">
        <v>11</v>
      </c>
      <c r="N27" s="47" t="s">
        <v>87</v>
      </c>
      <c r="O27" s="47">
        <v>3</v>
      </c>
      <c r="P27" s="47">
        <v>1</v>
      </c>
      <c r="Q27" s="47">
        <v>1</v>
      </c>
      <c r="R27" s="14"/>
      <c r="S27" s="14"/>
    </row>
    <row r="28" spans="1:19" s="8" customFormat="1" x14ac:dyDescent="0.25">
      <c r="A28" s="97"/>
      <c r="B28" s="98"/>
      <c r="C28" s="87"/>
      <c r="D28" s="27" t="s">
        <v>53</v>
      </c>
      <c r="E28" s="38">
        <v>10</v>
      </c>
      <c r="F28" s="30">
        <v>200</v>
      </c>
      <c r="G28" s="30">
        <f t="shared" si="0"/>
        <v>2000</v>
      </c>
      <c r="H28" s="31">
        <v>2000</v>
      </c>
      <c r="I28" s="31"/>
      <c r="J28" s="31"/>
      <c r="K28" s="31"/>
      <c r="L28" s="52" t="s">
        <v>88</v>
      </c>
      <c r="M28" s="47">
        <v>11</v>
      </c>
      <c r="N28" s="47" t="s">
        <v>87</v>
      </c>
      <c r="O28" s="47">
        <v>3</v>
      </c>
      <c r="P28" s="47">
        <v>7</v>
      </c>
      <c r="Q28" s="47">
        <v>1</v>
      </c>
      <c r="R28" s="14"/>
      <c r="S28" s="14"/>
    </row>
    <row r="29" spans="1:19" s="8" customFormat="1" x14ac:dyDescent="0.25">
      <c r="A29" s="97"/>
      <c r="B29" s="98"/>
      <c r="C29" s="87"/>
      <c r="D29" s="27" t="s">
        <v>73</v>
      </c>
      <c r="E29" s="38">
        <v>25</v>
      </c>
      <c r="F29" s="30">
        <v>200</v>
      </c>
      <c r="G29" s="30">
        <f t="shared" si="0"/>
        <v>5000</v>
      </c>
      <c r="H29" s="31">
        <v>5000</v>
      </c>
      <c r="I29" s="31"/>
      <c r="J29" s="31"/>
      <c r="K29" s="31"/>
      <c r="L29" s="52" t="s">
        <v>88</v>
      </c>
      <c r="M29" s="47">
        <v>11</v>
      </c>
      <c r="N29" s="47" t="s">
        <v>87</v>
      </c>
      <c r="O29" s="47">
        <v>3</v>
      </c>
      <c r="P29" s="47">
        <v>9</v>
      </c>
      <c r="Q29" s="47">
        <v>2</v>
      </c>
      <c r="R29" s="14"/>
      <c r="S29" s="14"/>
    </row>
    <row r="30" spans="1:19" s="8" customFormat="1" x14ac:dyDescent="0.25">
      <c r="A30" s="97"/>
      <c r="B30" s="98"/>
      <c r="C30" s="87"/>
      <c r="D30" s="27" t="s">
        <v>74</v>
      </c>
      <c r="E30" s="38">
        <v>2</v>
      </c>
      <c r="F30" s="30">
        <v>250</v>
      </c>
      <c r="G30" s="30">
        <f t="shared" si="0"/>
        <v>500</v>
      </c>
      <c r="H30" s="31">
        <v>500</v>
      </c>
      <c r="I30" s="31"/>
      <c r="J30" s="31"/>
      <c r="K30" s="31"/>
      <c r="L30" s="52" t="s">
        <v>88</v>
      </c>
      <c r="M30" s="47">
        <v>11</v>
      </c>
      <c r="N30" s="47" t="s">
        <v>87</v>
      </c>
      <c r="O30" s="47">
        <v>2</v>
      </c>
      <c r="P30" s="47">
        <v>3</v>
      </c>
      <c r="Q30" s="47">
        <v>3</v>
      </c>
      <c r="R30" s="14"/>
      <c r="S30" s="14"/>
    </row>
    <row r="31" spans="1:19" s="8" customFormat="1" x14ac:dyDescent="0.25">
      <c r="A31" s="97"/>
      <c r="B31" s="98"/>
      <c r="C31" s="87"/>
      <c r="D31" s="28"/>
      <c r="E31" s="39"/>
      <c r="F31" s="57"/>
      <c r="G31" s="57"/>
      <c r="H31" s="31"/>
      <c r="I31" s="31"/>
      <c r="J31" s="31"/>
      <c r="K31" s="31"/>
      <c r="L31" s="52" t="s">
        <v>88</v>
      </c>
      <c r="M31" s="47">
        <v>11</v>
      </c>
      <c r="N31" s="47" t="s">
        <v>87</v>
      </c>
      <c r="O31" s="47"/>
      <c r="P31" s="47"/>
      <c r="Q31" s="47"/>
      <c r="R31" s="14"/>
      <c r="S31" s="14"/>
    </row>
    <row r="32" spans="1:19" s="8" customFormat="1" x14ac:dyDescent="0.25">
      <c r="A32" s="85" t="s">
        <v>75</v>
      </c>
      <c r="B32" s="86"/>
      <c r="C32" s="87">
        <f>SUM(G32:G37)</f>
        <v>123630</v>
      </c>
      <c r="D32" s="31" t="s">
        <v>55</v>
      </c>
      <c r="E32" s="29">
        <v>30</v>
      </c>
      <c r="F32" s="30">
        <v>200</v>
      </c>
      <c r="G32" s="30">
        <f t="shared" ref="G32:G37" si="1">+F32*E32</f>
        <v>6000</v>
      </c>
      <c r="H32" s="31">
        <v>2000</v>
      </c>
      <c r="I32" s="31">
        <v>4000</v>
      </c>
      <c r="J32" s="32"/>
      <c r="K32" s="32"/>
      <c r="L32" s="52" t="s">
        <v>88</v>
      </c>
      <c r="M32" s="47">
        <v>11</v>
      </c>
      <c r="N32" s="47" t="s">
        <v>87</v>
      </c>
      <c r="O32" s="47">
        <v>3</v>
      </c>
      <c r="P32" s="47">
        <v>7</v>
      </c>
      <c r="Q32" s="47">
        <v>1</v>
      </c>
      <c r="R32" s="14"/>
      <c r="S32" s="14"/>
    </row>
    <row r="33" spans="1:19" s="8" customFormat="1" x14ac:dyDescent="0.25">
      <c r="A33" s="85"/>
      <c r="B33" s="86"/>
      <c r="C33" s="87"/>
      <c r="D33" s="27" t="s">
        <v>50</v>
      </c>
      <c r="E33" s="29">
        <v>3</v>
      </c>
      <c r="F33" s="30">
        <v>60</v>
      </c>
      <c r="G33" s="30">
        <f t="shared" si="1"/>
        <v>180</v>
      </c>
      <c r="H33" s="31">
        <v>60</v>
      </c>
      <c r="I33" s="31">
        <v>120</v>
      </c>
      <c r="J33" s="32"/>
      <c r="K33" s="32"/>
      <c r="L33" s="52" t="s">
        <v>88</v>
      </c>
      <c r="M33" s="47">
        <v>11</v>
      </c>
      <c r="N33" s="47" t="s">
        <v>87</v>
      </c>
      <c r="O33" s="47">
        <v>2</v>
      </c>
      <c r="P33" s="47">
        <v>4</v>
      </c>
      <c r="Q33" s="47">
        <v>4</v>
      </c>
      <c r="R33" s="14"/>
      <c r="S33" s="14"/>
    </row>
    <row r="34" spans="1:19" s="8" customFormat="1" x14ac:dyDescent="0.25">
      <c r="A34" s="85"/>
      <c r="B34" s="86"/>
      <c r="C34" s="87"/>
      <c r="D34" s="27" t="s">
        <v>56</v>
      </c>
      <c r="E34" s="29">
        <v>3</v>
      </c>
      <c r="F34" s="30">
        <v>1800</v>
      </c>
      <c r="G34" s="30">
        <f t="shared" si="1"/>
        <v>5400</v>
      </c>
      <c r="H34" s="31">
        <v>1800</v>
      </c>
      <c r="I34" s="31">
        <f>+G34-H34</f>
        <v>3600</v>
      </c>
      <c r="J34" s="32"/>
      <c r="K34" s="32"/>
      <c r="L34" s="52" t="s">
        <v>88</v>
      </c>
      <c r="M34" s="47">
        <v>11</v>
      </c>
      <c r="N34" s="47" t="s">
        <v>87</v>
      </c>
      <c r="O34" s="47">
        <v>2</v>
      </c>
      <c r="P34" s="47">
        <v>3</v>
      </c>
      <c r="Q34" s="47">
        <v>1</v>
      </c>
      <c r="R34" s="14"/>
      <c r="S34" s="14"/>
    </row>
    <row r="35" spans="1:19" s="8" customFormat="1" x14ac:dyDescent="0.25">
      <c r="A35" s="85"/>
      <c r="B35" s="86"/>
      <c r="C35" s="87"/>
      <c r="D35" s="27" t="s">
        <v>52</v>
      </c>
      <c r="E35" s="29">
        <v>3</v>
      </c>
      <c r="F35" s="30">
        <v>1500</v>
      </c>
      <c r="G35" s="30">
        <f t="shared" si="1"/>
        <v>4500</v>
      </c>
      <c r="H35" s="31">
        <v>1500</v>
      </c>
      <c r="I35" s="31">
        <v>3000</v>
      </c>
      <c r="J35" s="32"/>
      <c r="K35" s="32"/>
      <c r="L35" s="52" t="s">
        <v>88</v>
      </c>
      <c r="M35" s="47">
        <v>11</v>
      </c>
      <c r="N35" s="47" t="s">
        <v>87</v>
      </c>
      <c r="O35" s="47">
        <v>2</v>
      </c>
      <c r="P35" s="47">
        <v>3</v>
      </c>
      <c r="Q35" s="47">
        <v>1</v>
      </c>
      <c r="R35" s="14"/>
      <c r="S35" s="14"/>
    </row>
    <row r="36" spans="1:19" s="8" customFormat="1" x14ac:dyDescent="0.25">
      <c r="A36" s="85"/>
      <c r="B36" s="86"/>
      <c r="C36" s="87"/>
      <c r="D36" s="27" t="s">
        <v>76</v>
      </c>
      <c r="E36" s="29">
        <v>90</v>
      </c>
      <c r="F36" s="30">
        <v>1000</v>
      </c>
      <c r="G36" s="30">
        <f t="shared" si="1"/>
        <v>90000</v>
      </c>
      <c r="H36" s="31">
        <v>30000</v>
      </c>
      <c r="I36" s="31">
        <v>60000</v>
      </c>
      <c r="J36" s="32"/>
      <c r="K36" s="32"/>
      <c r="L36" s="52" t="s">
        <v>88</v>
      </c>
      <c r="M36" s="47">
        <v>11</v>
      </c>
      <c r="N36" s="47" t="s">
        <v>87</v>
      </c>
      <c r="O36" s="47">
        <v>3</v>
      </c>
      <c r="P36" s="47">
        <v>1</v>
      </c>
      <c r="Q36" s="47">
        <v>1</v>
      </c>
      <c r="R36" s="14"/>
      <c r="S36" s="14"/>
    </row>
    <row r="37" spans="1:19" s="8" customFormat="1" x14ac:dyDescent="0.25">
      <c r="A37" s="85"/>
      <c r="B37" s="86"/>
      <c r="C37" s="87"/>
      <c r="D37" s="27" t="s">
        <v>73</v>
      </c>
      <c r="E37" s="29">
        <v>90</v>
      </c>
      <c r="F37" s="30">
        <v>195</v>
      </c>
      <c r="G37" s="30">
        <f t="shared" si="1"/>
        <v>17550</v>
      </c>
      <c r="H37" s="31">
        <v>5833.333333333333</v>
      </c>
      <c r="I37" s="33">
        <f>+G37-H37</f>
        <v>11716.666666666668</v>
      </c>
      <c r="J37" s="32"/>
      <c r="K37" s="32"/>
      <c r="L37" s="52" t="s">
        <v>88</v>
      </c>
      <c r="M37" s="47">
        <v>11</v>
      </c>
      <c r="N37" s="47" t="s">
        <v>87</v>
      </c>
      <c r="O37" s="47">
        <v>3</v>
      </c>
      <c r="P37" s="47">
        <v>9</v>
      </c>
      <c r="Q37" s="47">
        <v>2</v>
      </c>
      <c r="R37" s="14"/>
      <c r="S37" s="14"/>
    </row>
    <row r="38" spans="1:19" s="8" customFormat="1" x14ac:dyDescent="0.25">
      <c r="A38" s="85"/>
      <c r="B38" s="86"/>
      <c r="C38" s="87"/>
      <c r="D38" s="27"/>
      <c r="E38" s="34"/>
      <c r="F38" s="35"/>
      <c r="G38" s="35"/>
      <c r="H38" s="31"/>
      <c r="I38" s="31"/>
      <c r="J38" s="32"/>
      <c r="K38" s="32"/>
      <c r="L38" s="52" t="s">
        <v>88</v>
      </c>
      <c r="M38" s="47">
        <v>11</v>
      </c>
      <c r="N38" s="47" t="s">
        <v>87</v>
      </c>
      <c r="O38" s="47"/>
      <c r="P38" s="47"/>
      <c r="Q38" s="47"/>
      <c r="R38" s="14"/>
      <c r="S38" s="14"/>
    </row>
    <row r="39" spans="1:19" s="8" customFormat="1" ht="9" customHeight="1" x14ac:dyDescent="0.25">
      <c r="A39" s="85"/>
      <c r="B39" s="86"/>
      <c r="C39" s="87"/>
      <c r="D39" s="27"/>
      <c r="E39" s="36"/>
      <c r="F39" s="37"/>
      <c r="G39" s="37"/>
      <c r="H39" s="32"/>
      <c r="I39" s="32"/>
      <c r="J39" s="32"/>
      <c r="K39" s="32"/>
      <c r="L39" s="52" t="s">
        <v>88</v>
      </c>
      <c r="M39" s="47">
        <v>11</v>
      </c>
      <c r="N39" s="47" t="s">
        <v>87</v>
      </c>
      <c r="O39" s="47"/>
      <c r="P39" s="47"/>
      <c r="Q39" s="47"/>
      <c r="R39" s="14"/>
      <c r="S39" s="14"/>
    </row>
    <row r="40" spans="1:19" s="8" customFormat="1" hidden="1" x14ac:dyDescent="0.25">
      <c r="A40" s="85"/>
      <c r="B40" s="86"/>
      <c r="C40" s="87"/>
      <c r="D40" s="27"/>
      <c r="E40" s="36"/>
      <c r="F40" s="37"/>
      <c r="G40" s="37"/>
      <c r="H40" s="32"/>
      <c r="I40" s="32"/>
      <c r="J40" s="32"/>
      <c r="K40" s="32"/>
      <c r="L40" s="52" t="s">
        <v>88</v>
      </c>
      <c r="M40" s="47">
        <v>11</v>
      </c>
      <c r="N40" s="47" t="s">
        <v>87</v>
      </c>
      <c r="O40" s="47"/>
      <c r="P40" s="47"/>
      <c r="Q40" s="47"/>
      <c r="R40" s="14"/>
      <c r="S40" s="14"/>
    </row>
    <row r="41" spans="1:19" s="8" customFormat="1" hidden="1" x14ac:dyDescent="0.25">
      <c r="A41" s="85"/>
      <c r="B41" s="86"/>
      <c r="C41" s="87"/>
      <c r="D41" s="27"/>
      <c r="E41" s="36"/>
      <c r="F41" s="37"/>
      <c r="G41" s="37"/>
      <c r="H41" s="32"/>
      <c r="I41" s="32"/>
      <c r="J41" s="32"/>
      <c r="K41" s="32"/>
      <c r="L41" s="52" t="s">
        <v>88</v>
      </c>
      <c r="M41" s="47">
        <v>11</v>
      </c>
      <c r="N41" s="47" t="s">
        <v>87</v>
      </c>
      <c r="O41" s="47"/>
      <c r="P41" s="47"/>
      <c r="Q41" s="47"/>
      <c r="R41" s="14"/>
      <c r="S41" s="14"/>
    </row>
    <row r="42" spans="1:19" s="8" customFormat="1" x14ac:dyDescent="0.25">
      <c r="A42" s="85" t="s">
        <v>80</v>
      </c>
      <c r="B42" s="86"/>
      <c r="C42" s="87">
        <f>SUM(G42:G45)</f>
        <v>678500</v>
      </c>
      <c r="D42" s="27" t="s">
        <v>70</v>
      </c>
      <c r="E42" s="29">
        <v>240</v>
      </c>
      <c r="F42" s="30">
        <v>1000</v>
      </c>
      <c r="G42" s="30">
        <f>+F42*E42</f>
        <v>240000</v>
      </c>
      <c r="H42" s="32"/>
      <c r="I42" s="31">
        <v>120000</v>
      </c>
      <c r="J42" s="31">
        <v>12000</v>
      </c>
      <c r="K42" s="32"/>
      <c r="L42" s="52" t="s">
        <v>88</v>
      </c>
      <c r="M42" s="47">
        <v>11</v>
      </c>
      <c r="N42" s="47" t="s">
        <v>87</v>
      </c>
      <c r="O42" s="47">
        <v>3</v>
      </c>
      <c r="P42" s="47">
        <v>1</v>
      </c>
      <c r="Q42" s="47">
        <v>1</v>
      </c>
      <c r="R42" s="14"/>
      <c r="S42" s="14"/>
    </row>
    <row r="43" spans="1:19" s="8" customFormat="1" x14ac:dyDescent="0.25">
      <c r="A43" s="85"/>
      <c r="B43" s="86"/>
      <c r="C43" s="87"/>
      <c r="D43" s="27" t="s">
        <v>77</v>
      </c>
      <c r="E43" s="38">
        <v>20</v>
      </c>
      <c r="F43" s="30">
        <v>200</v>
      </c>
      <c r="G43" s="30">
        <f>+F43*E43</f>
        <v>4000</v>
      </c>
      <c r="H43" s="32"/>
      <c r="I43" s="31">
        <v>2000</v>
      </c>
      <c r="J43" s="31">
        <v>2000</v>
      </c>
      <c r="K43" s="32"/>
      <c r="L43" s="52" t="s">
        <v>88</v>
      </c>
      <c r="M43" s="47">
        <v>11</v>
      </c>
      <c r="N43" s="47" t="s">
        <v>87</v>
      </c>
      <c r="O43" s="47">
        <v>3</v>
      </c>
      <c r="P43" s="47">
        <v>9</v>
      </c>
      <c r="Q43" s="47">
        <v>2</v>
      </c>
      <c r="R43" s="14"/>
      <c r="S43" s="14"/>
    </row>
    <row r="44" spans="1:19" s="8" customFormat="1" x14ac:dyDescent="0.25">
      <c r="A44" s="85"/>
      <c r="B44" s="86"/>
      <c r="C44" s="87"/>
      <c r="D44" s="27" t="s">
        <v>78</v>
      </c>
      <c r="E44" s="38">
        <v>20</v>
      </c>
      <c r="F44" s="30">
        <v>125</v>
      </c>
      <c r="G44" s="30">
        <f>+F44*E44</f>
        <v>2500</v>
      </c>
      <c r="H44" s="32"/>
      <c r="I44" s="31">
        <v>1250</v>
      </c>
      <c r="J44" s="31">
        <v>1250</v>
      </c>
      <c r="K44" s="32"/>
      <c r="L44" s="52" t="s">
        <v>88</v>
      </c>
      <c r="M44" s="47">
        <v>11</v>
      </c>
      <c r="N44" s="47" t="s">
        <v>87</v>
      </c>
      <c r="O44" s="47">
        <v>3</v>
      </c>
      <c r="P44" s="47">
        <v>9</v>
      </c>
      <c r="Q44" s="47">
        <v>2</v>
      </c>
      <c r="R44" s="14"/>
      <c r="S44" s="14"/>
    </row>
    <row r="45" spans="1:19" s="8" customFormat="1" ht="76.5" customHeight="1" x14ac:dyDescent="0.25">
      <c r="A45" s="85"/>
      <c r="B45" s="86"/>
      <c r="C45" s="87"/>
      <c r="D45" s="27" t="s">
        <v>79</v>
      </c>
      <c r="E45" s="38">
        <v>288</v>
      </c>
      <c r="F45" s="30">
        <v>1500</v>
      </c>
      <c r="G45" s="30">
        <f>+F45*E45</f>
        <v>432000</v>
      </c>
      <c r="H45" s="32"/>
      <c r="I45" s="31">
        <f>+G45/2</f>
        <v>216000</v>
      </c>
      <c r="J45" s="31">
        <v>216000</v>
      </c>
      <c r="K45" s="32"/>
      <c r="L45" s="52" t="s">
        <v>88</v>
      </c>
      <c r="M45" s="47">
        <v>11</v>
      </c>
      <c r="N45" s="47" t="s">
        <v>87</v>
      </c>
      <c r="O45" s="47">
        <v>2</v>
      </c>
      <c r="P45" s="47">
        <v>8</v>
      </c>
      <c r="Q45" s="47">
        <v>7</v>
      </c>
      <c r="R45" s="14"/>
      <c r="S45" s="14"/>
    </row>
    <row r="46" spans="1:19" s="8" customFormat="1" ht="30" customHeight="1" x14ac:dyDescent="0.25">
      <c r="A46" s="85" t="s">
        <v>57</v>
      </c>
      <c r="B46" s="86"/>
      <c r="C46" s="47">
        <f>SUM(G46)</f>
        <v>4000</v>
      </c>
      <c r="D46" s="27" t="s">
        <v>47</v>
      </c>
      <c r="E46" s="38">
        <v>20</v>
      </c>
      <c r="F46" s="30">
        <v>200</v>
      </c>
      <c r="G46" s="30">
        <f>+F46*E46</f>
        <v>4000</v>
      </c>
      <c r="H46" s="31">
        <v>1000</v>
      </c>
      <c r="I46" s="31">
        <v>1000</v>
      </c>
      <c r="J46" s="31">
        <v>1000</v>
      </c>
      <c r="K46" s="31">
        <v>1000</v>
      </c>
      <c r="L46" s="52" t="s">
        <v>88</v>
      </c>
      <c r="M46" s="47">
        <v>11</v>
      </c>
      <c r="N46" s="47" t="s">
        <v>87</v>
      </c>
      <c r="O46" s="47">
        <v>3</v>
      </c>
      <c r="P46" s="47">
        <v>7</v>
      </c>
      <c r="Q46" s="47">
        <v>1</v>
      </c>
      <c r="R46" s="14"/>
      <c r="S46" s="14"/>
    </row>
    <row r="47" spans="1:19" s="8" customFormat="1" ht="15.75" x14ac:dyDescent="0.25">
      <c r="A47" s="58"/>
      <c r="B47" s="59"/>
      <c r="C47" s="47"/>
      <c r="D47" s="27"/>
      <c r="E47" s="38"/>
      <c r="F47" s="30"/>
      <c r="G47" s="30"/>
      <c r="H47" s="31"/>
      <c r="I47" s="31"/>
      <c r="J47" s="31"/>
      <c r="K47" s="31"/>
      <c r="L47" s="52" t="s">
        <v>88</v>
      </c>
      <c r="M47" s="47">
        <v>11</v>
      </c>
      <c r="N47" s="47" t="s">
        <v>87</v>
      </c>
      <c r="O47" s="47"/>
      <c r="P47" s="47"/>
      <c r="Q47" s="47"/>
      <c r="R47" s="14"/>
      <c r="S47" s="14"/>
    </row>
    <row r="48" spans="1:19" s="8" customFormat="1" x14ac:dyDescent="0.25">
      <c r="A48" s="85" t="s">
        <v>81</v>
      </c>
      <c r="B48" s="86"/>
      <c r="C48" s="87">
        <f>SUM(G48:G49)</f>
        <v>32700</v>
      </c>
      <c r="D48" s="27" t="s">
        <v>82</v>
      </c>
      <c r="E48" s="38">
        <v>60</v>
      </c>
      <c r="F48" s="38">
        <v>350</v>
      </c>
      <c r="G48" s="38">
        <f t="shared" ref="G48:G54" si="2">+F48*E48</f>
        <v>21000</v>
      </c>
      <c r="H48" s="32"/>
      <c r="I48" s="32"/>
      <c r="J48" s="31">
        <v>21000</v>
      </c>
      <c r="K48" s="32"/>
      <c r="L48" s="52" t="s">
        <v>88</v>
      </c>
      <c r="M48" s="47">
        <v>11</v>
      </c>
      <c r="N48" s="47" t="s">
        <v>87</v>
      </c>
      <c r="O48" s="47">
        <v>3</v>
      </c>
      <c r="P48" s="47">
        <v>1</v>
      </c>
      <c r="Q48" s="47">
        <v>1</v>
      </c>
      <c r="R48" s="14"/>
      <c r="S48" s="14"/>
    </row>
    <row r="49" spans="1:19" s="8" customFormat="1" ht="42.75" customHeight="1" x14ac:dyDescent="0.25">
      <c r="A49" s="85"/>
      <c r="B49" s="86"/>
      <c r="C49" s="87"/>
      <c r="D49" s="27" t="s">
        <v>72</v>
      </c>
      <c r="E49" s="38">
        <v>60</v>
      </c>
      <c r="F49" s="38">
        <v>195</v>
      </c>
      <c r="G49" s="38">
        <f t="shared" si="2"/>
        <v>11700</v>
      </c>
      <c r="H49" s="32"/>
      <c r="I49" s="32"/>
      <c r="J49" s="31">
        <v>21000</v>
      </c>
      <c r="K49" s="32"/>
      <c r="L49" s="52" t="s">
        <v>88</v>
      </c>
      <c r="M49" s="47">
        <v>11</v>
      </c>
      <c r="N49" s="47" t="s">
        <v>87</v>
      </c>
      <c r="O49" s="47">
        <v>3</v>
      </c>
      <c r="P49" s="47">
        <v>9</v>
      </c>
      <c r="Q49" s="47">
        <v>2</v>
      </c>
      <c r="R49" s="14"/>
      <c r="S49" s="14"/>
    </row>
    <row r="50" spans="1:19" ht="48" customHeight="1" x14ac:dyDescent="0.25">
      <c r="A50" s="92" t="s">
        <v>85</v>
      </c>
      <c r="B50" s="89"/>
      <c r="C50" s="93">
        <f>SUM(G50:G53)</f>
        <v>68240</v>
      </c>
      <c r="D50" s="15" t="s">
        <v>58</v>
      </c>
      <c r="E50" s="18">
        <v>80</v>
      </c>
      <c r="F50" s="17">
        <v>200</v>
      </c>
      <c r="G50" s="18">
        <f t="shared" si="2"/>
        <v>16000</v>
      </c>
      <c r="H50" s="18">
        <v>8000</v>
      </c>
      <c r="I50" s="18">
        <v>8000</v>
      </c>
      <c r="J50" s="18"/>
      <c r="K50" s="18"/>
      <c r="L50" s="19" t="s">
        <v>88</v>
      </c>
      <c r="M50" s="50">
        <v>11</v>
      </c>
      <c r="N50" s="50" t="s">
        <v>87</v>
      </c>
      <c r="O50" s="50">
        <v>3</v>
      </c>
      <c r="P50" s="50">
        <v>7</v>
      </c>
      <c r="Q50" s="50">
        <v>1</v>
      </c>
    </row>
    <row r="51" spans="1:19" ht="48" customHeight="1" x14ac:dyDescent="0.25">
      <c r="A51" s="92"/>
      <c r="B51" s="89"/>
      <c r="C51" s="93"/>
      <c r="D51" s="15" t="s">
        <v>54</v>
      </c>
      <c r="E51" s="18">
        <v>4</v>
      </c>
      <c r="F51" s="17">
        <v>60</v>
      </c>
      <c r="G51" s="18">
        <f t="shared" si="2"/>
        <v>240</v>
      </c>
      <c r="H51" s="18">
        <v>120</v>
      </c>
      <c r="I51" s="18">
        <v>120</v>
      </c>
      <c r="J51" s="18"/>
      <c r="K51" s="18"/>
      <c r="L51" s="19" t="s">
        <v>88</v>
      </c>
      <c r="M51" s="50">
        <v>11</v>
      </c>
      <c r="N51" s="51" t="s">
        <v>87</v>
      </c>
      <c r="O51" s="50">
        <v>2</v>
      </c>
      <c r="P51" s="50">
        <v>4</v>
      </c>
      <c r="Q51" s="50">
        <v>4</v>
      </c>
    </row>
    <row r="52" spans="1:19" ht="48" customHeight="1" x14ac:dyDescent="0.25">
      <c r="A52" s="92"/>
      <c r="B52" s="89"/>
      <c r="C52" s="93"/>
      <c r="D52" s="15" t="s">
        <v>59</v>
      </c>
      <c r="E52" s="18">
        <v>8</v>
      </c>
      <c r="F52" s="17">
        <v>4000</v>
      </c>
      <c r="G52" s="18">
        <f t="shared" si="2"/>
        <v>32000</v>
      </c>
      <c r="H52" s="18">
        <v>16000</v>
      </c>
      <c r="I52" s="18">
        <v>16000</v>
      </c>
      <c r="J52" s="18"/>
      <c r="K52" s="18"/>
      <c r="L52" s="19" t="s">
        <v>88</v>
      </c>
      <c r="M52" s="50">
        <v>11</v>
      </c>
      <c r="N52" s="51" t="s">
        <v>87</v>
      </c>
      <c r="O52" s="50">
        <v>2</v>
      </c>
      <c r="P52" s="50">
        <v>3</v>
      </c>
      <c r="Q52" s="50">
        <v>1</v>
      </c>
    </row>
    <row r="53" spans="1:19" ht="51.75" customHeight="1" x14ac:dyDescent="0.25">
      <c r="A53" s="92"/>
      <c r="B53" s="89"/>
      <c r="C53" s="93"/>
      <c r="D53" s="15" t="s">
        <v>60</v>
      </c>
      <c r="E53" s="18">
        <v>8</v>
      </c>
      <c r="F53" s="17">
        <v>2500</v>
      </c>
      <c r="G53" s="18">
        <f t="shared" si="2"/>
        <v>20000</v>
      </c>
      <c r="H53" s="18">
        <v>10000</v>
      </c>
      <c r="I53" s="18">
        <v>1000</v>
      </c>
      <c r="J53" s="18"/>
      <c r="K53" s="18"/>
      <c r="L53" s="19" t="s">
        <v>88</v>
      </c>
      <c r="M53" s="50">
        <v>11</v>
      </c>
      <c r="N53" s="51" t="s">
        <v>87</v>
      </c>
      <c r="O53" s="50">
        <v>2</v>
      </c>
      <c r="P53" s="50">
        <v>3</v>
      </c>
      <c r="Q53" s="50">
        <v>1</v>
      </c>
    </row>
    <row r="54" spans="1:19" ht="51.75" customHeight="1" thickBot="1" x14ac:dyDescent="0.3">
      <c r="A54" s="95" t="s">
        <v>64</v>
      </c>
      <c r="B54" s="96"/>
      <c r="C54" s="72">
        <f>SUM(G54)</f>
        <v>2000</v>
      </c>
      <c r="D54" s="73" t="s">
        <v>58</v>
      </c>
      <c r="E54" s="74">
        <v>10</v>
      </c>
      <c r="F54" s="11">
        <v>200</v>
      </c>
      <c r="G54" s="74">
        <f t="shared" si="2"/>
        <v>2000</v>
      </c>
      <c r="H54" s="74">
        <v>500</v>
      </c>
      <c r="I54" s="74">
        <v>500</v>
      </c>
      <c r="J54" s="74">
        <v>500</v>
      </c>
      <c r="K54" s="74">
        <v>500</v>
      </c>
      <c r="L54" s="9" t="s">
        <v>88</v>
      </c>
      <c r="M54" s="10">
        <v>11</v>
      </c>
      <c r="N54" s="75" t="s">
        <v>87</v>
      </c>
      <c r="O54" s="10">
        <v>3</v>
      </c>
      <c r="P54" s="10">
        <v>7</v>
      </c>
      <c r="Q54" s="76">
        <v>1</v>
      </c>
    </row>
    <row r="55" spans="1:19" ht="12" customHeight="1" thickTop="1" x14ac:dyDescent="0.25">
      <c r="A55" s="69"/>
      <c r="B55" s="70"/>
      <c r="C55" s="71"/>
      <c r="D55" s="40"/>
      <c r="E55" s="41"/>
      <c r="F55" s="42"/>
      <c r="G55" s="41"/>
      <c r="H55" s="41"/>
      <c r="I55" s="41"/>
      <c r="J55" s="41"/>
      <c r="K55" s="41"/>
      <c r="L55" s="43"/>
      <c r="M55" s="26"/>
      <c r="N55" s="49"/>
      <c r="O55" s="26"/>
      <c r="P55" s="26"/>
      <c r="Q55" s="26"/>
    </row>
    <row r="56" spans="1:19" ht="27" customHeight="1" x14ac:dyDescent="0.25">
      <c r="A56" s="91" t="s">
        <v>15</v>
      </c>
      <c r="B56" s="94" t="s">
        <v>16</v>
      </c>
      <c r="C56" s="94"/>
      <c r="D56" s="88" t="s">
        <v>17</v>
      </c>
      <c r="E56" s="88" t="s">
        <v>18</v>
      </c>
      <c r="F56" s="88" t="s">
        <v>19</v>
      </c>
      <c r="G56" s="88" t="s">
        <v>20</v>
      </c>
      <c r="H56" s="88" t="s">
        <v>21</v>
      </c>
      <c r="I56" s="88"/>
      <c r="J56" s="88"/>
      <c r="K56" s="88"/>
      <c r="L56" s="84" t="s">
        <v>22</v>
      </c>
      <c r="M56" s="84" t="s">
        <v>23</v>
      </c>
      <c r="N56" s="84"/>
      <c r="O56" s="84"/>
      <c r="P56" s="84"/>
      <c r="Q56" s="84"/>
    </row>
    <row r="57" spans="1:19" ht="17.25" customHeight="1" x14ac:dyDescent="0.25">
      <c r="A57" s="91"/>
      <c r="B57" s="94"/>
      <c r="C57" s="94"/>
      <c r="D57" s="88"/>
      <c r="E57" s="88"/>
      <c r="F57" s="88"/>
      <c r="G57" s="88"/>
      <c r="H57" s="46" t="s">
        <v>24</v>
      </c>
      <c r="I57" s="46" t="s">
        <v>25</v>
      </c>
      <c r="J57" s="46" t="s">
        <v>26</v>
      </c>
      <c r="K57" s="46" t="s">
        <v>27</v>
      </c>
      <c r="L57" s="84"/>
      <c r="M57" s="84"/>
      <c r="N57" s="84"/>
      <c r="O57" s="84"/>
      <c r="P57" s="84"/>
      <c r="Q57" s="84"/>
    </row>
    <row r="58" spans="1:19" s="20" customFormat="1" ht="58.5" customHeight="1" x14ac:dyDescent="0.25">
      <c r="A58" s="60" t="s">
        <v>61</v>
      </c>
      <c r="B58" s="89" t="s">
        <v>62</v>
      </c>
      <c r="C58" s="89"/>
      <c r="D58" s="15" t="s">
        <v>63</v>
      </c>
      <c r="E58" s="16"/>
      <c r="F58" s="17"/>
      <c r="G58" s="18"/>
      <c r="H58" s="13"/>
      <c r="I58" s="13"/>
      <c r="J58" s="13"/>
      <c r="K58" s="13"/>
      <c r="L58" s="16">
        <f>SUM(C62:C63)</f>
        <v>3600</v>
      </c>
      <c r="M58" s="16"/>
      <c r="N58" s="90"/>
      <c r="O58" s="90"/>
      <c r="P58" s="90"/>
      <c r="Q58" s="90"/>
    </row>
    <row r="59" spans="1:19" s="3" customFormat="1" ht="15.75" x14ac:dyDescent="0.25">
      <c r="A59" s="91" t="s">
        <v>32</v>
      </c>
      <c r="B59" s="84"/>
      <c r="C59" s="88" t="s">
        <v>33</v>
      </c>
      <c r="D59" s="88" t="s">
        <v>34</v>
      </c>
      <c r="E59" s="88"/>
      <c r="F59" s="88"/>
      <c r="G59" s="88"/>
      <c r="H59" s="88" t="s">
        <v>35</v>
      </c>
      <c r="I59" s="88"/>
      <c r="J59" s="88"/>
      <c r="K59" s="88"/>
      <c r="L59" s="84" t="s">
        <v>36</v>
      </c>
      <c r="M59" s="88" t="s">
        <v>37</v>
      </c>
      <c r="N59" s="88"/>
      <c r="O59" s="88"/>
      <c r="P59" s="88"/>
      <c r="Q59" s="88"/>
    </row>
    <row r="60" spans="1:19" s="3" customFormat="1" ht="47.25" x14ac:dyDescent="0.25">
      <c r="A60" s="91"/>
      <c r="B60" s="84"/>
      <c r="C60" s="88"/>
      <c r="D60" s="46" t="s">
        <v>38</v>
      </c>
      <c r="E60" s="46" t="s">
        <v>39</v>
      </c>
      <c r="F60" s="46" t="s">
        <v>40</v>
      </c>
      <c r="G60" s="46" t="s">
        <v>41</v>
      </c>
      <c r="H60" s="46" t="s">
        <v>24</v>
      </c>
      <c r="I60" s="46" t="s">
        <v>25</v>
      </c>
      <c r="J60" s="46" t="s">
        <v>26</v>
      </c>
      <c r="K60" s="46" t="s">
        <v>27</v>
      </c>
      <c r="L60" s="84"/>
      <c r="M60" s="45" t="s">
        <v>42</v>
      </c>
      <c r="N60" s="45" t="s">
        <v>43</v>
      </c>
      <c r="O60" s="45" t="s">
        <v>44</v>
      </c>
      <c r="P60" s="45" t="s">
        <v>45</v>
      </c>
      <c r="Q60" s="45" t="s">
        <v>46</v>
      </c>
    </row>
    <row r="61" spans="1:19" s="3" customFormat="1" ht="18.75" x14ac:dyDescent="0.25">
      <c r="A61" s="61"/>
      <c r="B61" s="62"/>
      <c r="C61" s="62"/>
      <c r="D61" s="62"/>
      <c r="E61" s="62"/>
      <c r="F61" s="62"/>
      <c r="G61" s="62"/>
      <c r="H61" s="62"/>
      <c r="I61" s="62"/>
      <c r="J61" s="62"/>
      <c r="K61" s="62"/>
      <c r="L61" s="62"/>
      <c r="M61" s="62"/>
      <c r="N61" s="62"/>
      <c r="O61" s="62"/>
      <c r="P61" s="62"/>
      <c r="Q61" s="62"/>
    </row>
    <row r="62" spans="1:19" s="3" customFormat="1" ht="75" customHeight="1" x14ac:dyDescent="0.25">
      <c r="A62" s="106" t="s">
        <v>65</v>
      </c>
      <c r="B62" s="107"/>
      <c r="C62" s="63">
        <f>+G62</f>
        <v>1200</v>
      </c>
      <c r="D62" s="64" t="s">
        <v>47</v>
      </c>
      <c r="E62" s="65">
        <v>6</v>
      </c>
      <c r="F62" s="65">
        <v>200</v>
      </c>
      <c r="G62" s="66">
        <v>1200</v>
      </c>
      <c r="H62" s="66">
        <v>300</v>
      </c>
      <c r="I62" s="66">
        <v>300</v>
      </c>
      <c r="J62" s="66">
        <v>300</v>
      </c>
      <c r="K62" s="66">
        <v>300</v>
      </c>
      <c r="L62" s="67" t="s">
        <v>88</v>
      </c>
      <c r="M62" s="67">
        <v>11</v>
      </c>
      <c r="N62" s="68" t="s">
        <v>87</v>
      </c>
      <c r="O62" s="68">
        <v>3</v>
      </c>
      <c r="P62" s="68">
        <v>7</v>
      </c>
      <c r="Q62" s="68">
        <v>1</v>
      </c>
    </row>
    <row r="63" spans="1:19" s="3" customFormat="1" ht="94.5" customHeight="1" thickBot="1" x14ac:dyDescent="0.3">
      <c r="A63" s="108" t="s">
        <v>86</v>
      </c>
      <c r="B63" s="109"/>
      <c r="C63" s="77">
        <f>+G63</f>
        <v>2400</v>
      </c>
      <c r="D63" s="78" t="s">
        <v>47</v>
      </c>
      <c r="E63" s="79">
        <v>12</v>
      </c>
      <c r="F63" s="80">
        <v>200</v>
      </c>
      <c r="G63" s="81">
        <f>+F63*E63</f>
        <v>2400</v>
      </c>
      <c r="H63" s="81">
        <v>600</v>
      </c>
      <c r="I63" s="81">
        <v>600</v>
      </c>
      <c r="J63" s="81">
        <v>600</v>
      </c>
      <c r="K63" s="81">
        <v>600</v>
      </c>
      <c r="L63" s="82" t="s">
        <v>88</v>
      </c>
      <c r="M63" s="82">
        <v>11</v>
      </c>
      <c r="N63" s="82" t="s">
        <v>87</v>
      </c>
      <c r="O63" s="82">
        <v>3</v>
      </c>
      <c r="P63" s="82">
        <v>7</v>
      </c>
      <c r="Q63" s="83">
        <v>1</v>
      </c>
    </row>
    <row r="64" spans="1:19" s="3" customFormat="1" ht="19.5" thickTop="1" x14ac:dyDescent="0.25">
      <c r="A64" s="21"/>
      <c r="B64" s="21"/>
      <c r="C64" s="21"/>
      <c r="D64" s="21"/>
      <c r="E64" s="21"/>
      <c r="F64" s="21"/>
      <c r="G64" s="21"/>
      <c r="H64" s="21"/>
      <c r="I64" s="21"/>
      <c r="J64" s="21"/>
      <c r="K64" s="21"/>
      <c r="L64" s="21"/>
      <c r="M64" s="21"/>
      <c r="N64" s="21"/>
      <c r="O64" s="21"/>
      <c r="P64" s="21"/>
      <c r="Q64" s="21"/>
    </row>
    <row r="65" spans="1:17" s="3" customFormat="1" ht="18.75" x14ac:dyDescent="0.25">
      <c r="A65" s="21"/>
      <c r="B65" s="21"/>
      <c r="C65" s="21"/>
      <c r="D65" s="21"/>
      <c r="E65" s="21"/>
      <c r="F65" s="21"/>
      <c r="G65" s="21"/>
      <c r="H65" s="21"/>
      <c r="I65" s="21"/>
      <c r="J65" s="21"/>
      <c r="K65" s="21"/>
      <c r="L65" s="21"/>
      <c r="M65" s="21"/>
      <c r="N65" s="21"/>
      <c r="O65" s="21"/>
      <c r="P65" s="21"/>
      <c r="Q65" s="21"/>
    </row>
    <row r="66" spans="1:17" s="3" customFormat="1" ht="18.75" x14ac:dyDescent="0.25">
      <c r="A66" s="21"/>
      <c r="B66" s="21"/>
      <c r="C66" s="21"/>
      <c r="D66" s="21"/>
      <c r="E66" s="21"/>
      <c r="F66" s="21"/>
      <c r="G66" s="21"/>
      <c r="H66" s="21"/>
      <c r="I66" s="21"/>
      <c r="J66" s="21"/>
      <c r="K66" s="21"/>
      <c r="L66" s="21"/>
      <c r="M66" s="21"/>
      <c r="N66" s="21"/>
      <c r="O66" s="21"/>
      <c r="P66" s="21"/>
      <c r="Q66" s="21"/>
    </row>
    <row r="67" spans="1:17" s="3" customFormat="1" ht="18.75" x14ac:dyDescent="0.25">
      <c r="A67" s="21"/>
      <c r="B67" s="21"/>
      <c r="C67" s="21"/>
      <c r="D67" s="21"/>
      <c r="E67" s="21"/>
      <c r="F67" s="21"/>
      <c r="G67" s="21"/>
      <c r="H67" s="21"/>
      <c r="I67" s="21"/>
      <c r="J67" s="21"/>
      <c r="K67" s="21"/>
      <c r="L67" s="21"/>
      <c r="M67" s="21"/>
      <c r="N67" s="21"/>
      <c r="O67" s="21"/>
      <c r="P67" s="21"/>
      <c r="Q67" s="21"/>
    </row>
    <row r="68" spans="1:17" s="3" customFormat="1" ht="18.75" x14ac:dyDescent="0.25">
      <c r="A68" s="21"/>
      <c r="B68" s="21"/>
      <c r="C68" s="21"/>
      <c r="D68" s="21"/>
      <c r="E68" s="21"/>
      <c r="F68" s="21"/>
      <c r="G68" s="21"/>
      <c r="H68" s="21"/>
      <c r="I68" s="21"/>
      <c r="J68" s="21"/>
      <c r="K68" s="21"/>
      <c r="L68" s="21"/>
      <c r="M68" s="21"/>
      <c r="N68" s="21"/>
      <c r="O68" s="21"/>
      <c r="P68" s="21"/>
      <c r="Q68" s="21"/>
    </row>
    <row r="69" spans="1:17" s="3" customFormat="1" ht="18.75" x14ac:dyDescent="0.25">
      <c r="A69" s="21"/>
      <c r="B69" s="21"/>
      <c r="C69" s="21"/>
      <c r="D69" s="21"/>
      <c r="E69" s="21"/>
      <c r="F69" s="21"/>
      <c r="G69" s="21"/>
      <c r="H69" s="21"/>
      <c r="I69" s="21"/>
      <c r="J69" s="21"/>
      <c r="K69" s="21"/>
      <c r="L69" s="21"/>
      <c r="M69" s="21"/>
      <c r="N69" s="21"/>
      <c r="O69" s="21"/>
      <c r="P69" s="21"/>
      <c r="Q69" s="21"/>
    </row>
    <row r="70" spans="1:17" s="3" customFormat="1" ht="18.75" x14ac:dyDescent="0.25">
      <c r="A70" s="21"/>
      <c r="B70" s="21"/>
      <c r="C70" s="21"/>
      <c r="D70" s="21"/>
      <c r="E70" s="21"/>
      <c r="F70" s="21"/>
      <c r="G70" s="21"/>
      <c r="H70" s="21"/>
      <c r="I70" s="21"/>
      <c r="J70" s="21"/>
      <c r="K70" s="21"/>
      <c r="L70" s="21"/>
      <c r="M70" s="21"/>
      <c r="N70" s="21"/>
      <c r="O70" s="21"/>
      <c r="P70" s="21"/>
      <c r="Q70" s="21"/>
    </row>
    <row r="71" spans="1:17" s="3" customFormat="1" ht="18.75" x14ac:dyDescent="0.25">
      <c r="A71" s="21"/>
      <c r="B71" s="21"/>
      <c r="C71" s="21"/>
      <c r="D71" s="21"/>
      <c r="E71" s="21"/>
      <c r="F71" s="21"/>
      <c r="G71" s="21"/>
      <c r="H71" s="21"/>
      <c r="I71" s="21"/>
      <c r="J71" s="21"/>
      <c r="K71" s="21"/>
      <c r="L71" s="21"/>
      <c r="M71" s="21"/>
      <c r="N71" s="21"/>
      <c r="O71" s="21"/>
      <c r="P71" s="21"/>
      <c r="Q71" s="21"/>
    </row>
    <row r="72" spans="1:17" s="3" customFormat="1" ht="17.25" x14ac:dyDescent="0.3">
      <c r="A72" s="22"/>
      <c r="B72" s="23"/>
      <c r="C72" s="23"/>
      <c r="D72" s="23"/>
      <c r="E72" s="23"/>
      <c r="F72" s="23"/>
      <c r="G72" s="23"/>
      <c r="H72" s="23"/>
      <c r="I72" s="23"/>
      <c r="J72" s="23"/>
      <c r="K72" s="23"/>
      <c r="L72" s="23"/>
      <c r="M72" s="23"/>
      <c r="N72" s="7"/>
      <c r="O72" s="7"/>
      <c r="P72" s="7"/>
      <c r="Q72" s="7"/>
    </row>
    <row r="73" spans="1:17" s="3" customFormat="1" x14ac:dyDescent="0.25">
      <c r="C73" s="24"/>
      <c r="E73" s="25"/>
      <c r="F73" s="24"/>
      <c r="G73" s="24"/>
      <c r="H73" s="24"/>
      <c r="I73" s="24"/>
      <c r="J73" s="24"/>
      <c r="K73" s="24"/>
    </row>
    <row r="74" spans="1:17" s="3" customFormat="1" x14ac:dyDescent="0.25">
      <c r="C74" s="24"/>
      <c r="E74" s="25"/>
      <c r="F74" s="24"/>
      <c r="G74" s="24"/>
      <c r="H74" s="24"/>
      <c r="I74" s="24"/>
      <c r="J74" s="24"/>
      <c r="K74" s="24"/>
    </row>
    <row r="75" spans="1:17" s="3" customFormat="1" x14ac:dyDescent="0.25">
      <c r="C75" s="24"/>
      <c r="E75" s="25"/>
      <c r="F75" s="24"/>
      <c r="G75" s="24"/>
      <c r="H75" s="24"/>
      <c r="I75" s="24"/>
      <c r="J75" s="24"/>
      <c r="K75" s="24"/>
    </row>
    <row r="76" spans="1:17" s="3" customFormat="1" x14ac:dyDescent="0.25">
      <c r="C76" s="24"/>
      <c r="E76" s="25"/>
      <c r="F76" s="24"/>
      <c r="G76" s="24"/>
      <c r="H76" s="24"/>
      <c r="I76" s="24"/>
      <c r="J76" s="24"/>
      <c r="K76" s="24"/>
    </row>
    <row r="77" spans="1:17" s="3" customFormat="1" x14ac:dyDescent="0.25">
      <c r="C77" s="24"/>
      <c r="E77" s="25"/>
      <c r="F77" s="24"/>
      <c r="G77" s="24"/>
      <c r="H77" s="24"/>
      <c r="I77" s="24"/>
      <c r="J77" s="24"/>
      <c r="K77" s="24"/>
    </row>
    <row r="78" spans="1:17" s="3" customFormat="1" x14ac:dyDescent="0.25">
      <c r="C78" s="24"/>
      <c r="E78" s="25"/>
      <c r="F78" s="24"/>
      <c r="G78" s="24"/>
      <c r="H78" s="24"/>
      <c r="I78" s="24"/>
      <c r="J78" s="24"/>
      <c r="K78" s="24"/>
    </row>
    <row r="79" spans="1:17" s="3" customFormat="1" x14ac:dyDescent="0.25">
      <c r="C79" s="24"/>
      <c r="E79" s="25"/>
      <c r="F79" s="24"/>
      <c r="G79" s="24"/>
      <c r="H79" s="24"/>
      <c r="I79" s="24"/>
      <c r="J79" s="24"/>
      <c r="K79" s="24"/>
    </row>
    <row r="80" spans="1:17" s="3" customFormat="1" x14ac:dyDescent="0.25">
      <c r="C80" s="24"/>
      <c r="E80" s="25"/>
      <c r="F80" s="24"/>
      <c r="G80" s="24"/>
      <c r="H80" s="24"/>
      <c r="I80" s="24"/>
      <c r="J80" s="24"/>
      <c r="K80" s="24"/>
    </row>
    <row r="81" spans="3:12" s="3" customFormat="1" x14ac:dyDescent="0.25">
      <c r="C81" s="24"/>
      <c r="E81" s="25"/>
      <c r="F81" s="24"/>
      <c r="G81" s="24"/>
      <c r="H81" s="24"/>
      <c r="I81" s="24"/>
      <c r="J81" s="24"/>
      <c r="K81" s="24"/>
    </row>
    <row r="82" spans="3:12" s="3" customFormat="1" x14ac:dyDescent="0.25">
      <c r="C82" s="24"/>
      <c r="E82" s="25"/>
      <c r="F82" s="24"/>
      <c r="G82" s="24"/>
      <c r="H82" s="24"/>
      <c r="I82" s="24"/>
      <c r="J82" s="24"/>
      <c r="K82" s="24"/>
    </row>
    <row r="83" spans="3:12" s="3" customFormat="1" x14ac:dyDescent="0.25">
      <c r="C83" s="24"/>
      <c r="E83" s="25"/>
      <c r="F83" s="24"/>
      <c r="G83" s="24"/>
      <c r="H83" s="24"/>
      <c r="I83" s="24"/>
      <c r="J83" s="24"/>
      <c r="K83" s="24"/>
    </row>
    <row r="84" spans="3:12" s="3" customFormat="1" x14ac:dyDescent="0.25">
      <c r="H84" s="25"/>
      <c r="L84" s="25"/>
    </row>
    <row r="85" spans="3:12" s="3" customFormat="1" x14ac:dyDescent="0.25">
      <c r="C85" s="24"/>
      <c r="E85" s="25"/>
    </row>
    <row r="86" spans="3:12" s="3" customFormat="1" x14ac:dyDescent="0.25"/>
    <row r="87" spans="3:12" s="3" customFormat="1" x14ac:dyDescent="0.25"/>
    <row r="88" spans="3:12" s="3" customFormat="1" x14ac:dyDescent="0.25"/>
    <row r="89" spans="3:12" s="3" customFormat="1" x14ac:dyDescent="0.25"/>
    <row r="90" spans="3:12" s="3" customFormat="1" x14ac:dyDescent="0.25"/>
    <row r="91" spans="3:12" s="3" customFormat="1" x14ac:dyDescent="0.25"/>
    <row r="92" spans="3:12" s="3" customFormat="1" x14ac:dyDescent="0.25"/>
    <row r="93" spans="3:12" s="3" customFormat="1" x14ac:dyDescent="0.25"/>
    <row r="94" spans="3:12" s="3" customFormat="1" x14ac:dyDescent="0.25"/>
    <row r="95" spans="3:12" s="3" customFormat="1" x14ac:dyDescent="0.25"/>
    <row r="96" spans="3:12" s="3" customFormat="1" x14ac:dyDescent="0.25"/>
    <row r="97" s="3" customFormat="1" x14ac:dyDescent="0.25"/>
    <row r="98" s="3" customFormat="1" x14ac:dyDescent="0.25"/>
    <row r="99" s="3" customFormat="1" x14ac:dyDescent="0.25"/>
    <row r="100" s="3" customFormat="1" x14ac:dyDescent="0.25"/>
  </sheetData>
  <mergeCells count="61">
    <mergeCell ref="A62:B62"/>
    <mergeCell ref="A63:B63"/>
    <mergeCell ref="B4:E4"/>
    <mergeCell ref="B6:D6"/>
    <mergeCell ref="G6:I6"/>
    <mergeCell ref="B7:D7"/>
    <mergeCell ref="G7:I7"/>
    <mergeCell ref="A8:D8"/>
    <mergeCell ref="A9:C9"/>
    <mergeCell ref="A11:Q11"/>
    <mergeCell ref="A12:A13"/>
    <mergeCell ref="B12:C13"/>
    <mergeCell ref="D12:D13"/>
    <mergeCell ref="E12:E13"/>
    <mergeCell ref="F12:F13"/>
    <mergeCell ref="A22:B25"/>
    <mergeCell ref="C22:C25"/>
    <mergeCell ref="A18:B21"/>
    <mergeCell ref="C18:C21"/>
    <mergeCell ref="D26:Q26"/>
    <mergeCell ref="M12:Q13"/>
    <mergeCell ref="B14:C14"/>
    <mergeCell ref="M14:Q14"/>
    <mergeCell ref="A16:B17"/>
    <mergeCell ref="C16:C17"/>
    <mergeCell ref="D16:G16"/>
    <mergeCell ref="H16:K16"/>
    <mergeCell ref="L16:L17"/>
    <mergeCell ref="M16:Q16"/>
    <mergeCell ref="G12:G13"/>
    <mergeCell ref="H12:K12"/>
    <mergeCell ref="L12:L13"/>
    <mergeCell ref="A27:B31"/>
    <mergeCell ref="C27:C31"/>
    <mergeCell ref="A32:B41"/>
    <mergeCell ref="C32:C41"/>
    <mergeCell ref="A46:B46"/>
    <mergeCell ref="A42:B45"/>
    <mergeCell ref="C42:C45"/>
    <mergeCell ref="H56:K56"/>
    <mergeCell ref="A50:B53"/>
    <mergeCell ref="C50:C53"/>
    <mergeCell ref="A56:A57"/>
    <mergeCell ref="B56:C57"/>
    <mergeCell ref="A54:B54"/>
    <mergeCell ref="L56:L57"/>
    <mergeCell ref="A48:B49"/>
    <mergeCell ref="C48:C49"/>
    <mergeCell ref="M59:Q59"/>
    <mergeCell ref="M56:Q57"/>
    <mergeCell ref="B58:C58"/>
    <mergeCell ref="N58:Q58"/>
    <mergeCell ref="A59:B60"/>
    <mergeCell ref="C59:C60"/>
    <mergeCell ref="D59:G59"/>
    <mergeCell ref="H59:K59"/>
    <mergeCell ref="L59:L60"/>
    <mergeCell ref="D56:D57"/>
    <mergeCell ref="E56:E57"/>
    <mergeCell ref="F56:F57"/>
    <mergeCell ref="G56:G57"/>
  </mergeCells>
  <printOptions horizontalCentered="1"/>
  <pageMargins left="0.70866141732283472" right="0.70866141732283472" top="0.74803149606299213" bottom="0.74803149606299213" header="0.31496062992125984" footer="0.31496062992125984"/>
  <pageSetup paperSize="5" scale="68" fitToWidth="20" fitToHeight="20" orientation="landscape" r:id="rId1"/>
  <headerFooter>
    <oddFooter>&amp;C&amp;P&amp;R&amp;F</oddFooter>
  </headerFooter>
  <rowBreaks count="2" manualBreakCount="2">
    <brk id="26" max="16" man="1"/>
    <brk id="54" max="16" man="1"/>
  </rowBreaks>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Artic. Gob. Locales</vt:lpstr>
      <vt:lpstr>'Artic. Gob. Locales'!Área_de_impresión</vt:lpstr>
      <vt:lpstr>'Artic. Gob. Locales'!Títulos_a_imprimir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Milagros Moreno</dc:creator>
  <cp:lastModifiedBy>Milagros Moreno</cp:lastModifiedBy>
  <cp:lastPrinted>2017-12-14T16:35:56Z</cp:lastPrinted>
  <dcterms:created xsi:type="dcterms:W3CDTF">2017-07-10T18:26:14Z</dcterms:created>
  <dcterms:modified xsi:type="dcterms:W3CDTF">2017-12-14T16:41:23Z</dcterms:modified>
</cp:coreProperties>
</file>