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02F29BFB-45FB-4278-AAB5-D320057BC7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E86" i="1"/>
  <c r="F86" i="1"/>
  <c r="G86" i="1"/>
  <c r="H86" i="1"/>
  <c r="I86" i="1"/>
  <c r="J86" i="1"/>
  <c r="D74" i="1"/>
  <c r="E74" i="1"/>
  <c r="F74" i="1"/>
  <c r="G74" i="1"/>
  <c r="H74" i="1"/>
  <c r="I74" i="1"/>
  <c r="J74" i="1"/>
  <c r="B74" i="1"/>
  <c r="D62" i="1"/>
  <c r="E62" i="1"/>
  <c r="F62" i="1"/>
  <c r="G62" i="1"/>
  <c r="H62" i="1"/>
  <c r="I62" i="1"/>
  <c r="J62" i="1"/>
  <c r="B62" i="1"/>
  <c r="D52" i="1"/>
  <c r="E52" i="1"/>
  <c r="F52" i="1"/>
  <c r="G52" i="1"/>
  <c r="H52" i="1"/>
  <c r="I52" i="1"/>
  <c r="J52" i="1"/>
  <c r="B52" i="1"/>
  <c r="D36" i="1"/>
  <c r="E36" i="1"/>
  <c r="F36" i="1"/>
  <c r="G36" i="1"/>
  <c r="H36" i="1"/>
  <c r="I36" i="1"/>
  <c r="J36" i="1"/>
  <c r="B36" i="1"/>
  <c r="D26" i="1"/>
  <c r="E26" i="1"/>
  <c r="F26" i="1"/>
  <c r="G26" i="1"/>
  <c r="H26" i="1"/>
  <c r="I26" i="1"/>
  <c r="J26" i="1"/>
  <c r="B26" i="1"/>
  <c r="D10" i="1"/>
  <c r="E10" i="1"/>
  <c r="F10" i="1"/>
  <c r="G10" i="1"/>
  <c r="H10" i="1"/>
  <c r="I10" i="1"/>
  <c r="J10" i="1"/>
  <c r="B10" i="1"/>
  <c r="D16" i="1"/>
  <c r="E16" i="1"/>
  <c r="F16" i="1"/>
  <c r="G16" i="1"/>
  <c r="H16" i="1"/>
  <c r="I16" i="1"/>
  <c r="J16" i="1"/>
  <c r="B16" i="1"/>
  <c r="B86" i="1" l="1"/>
  <c r="C37" i="1" l="1"/>
  <c r="C75" i="1"/>
  <c r="C68" i="1"/>
  <c r="C27" i="1"/>
  <c r="C28" i="1"/>
  <c r="C29" i="1"/>
  <c r="C30" i="1"/>
  <c r="C31" i="1"/>
  <c r="C32" i="1"/>
  <c r="C33" i="1"/>
  <c r="C34" i="1"/>
  <c r="C35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0" i="1"/>
  <c r="C61" i="1"/>
  <c r="C63" i="1"/>
  <c r="C62" i="1" s="1"/>
  <c r="C64" i="1"/>
  <c r="C65" i="1"/>
  <c r="C66" i="1"/>
  <c r="C67" i="1"/>
  <c r="C69" i="1"/>
  <c r="C70" i="1"/>
  <c r="C71" i="1"/>
  <c r="C72" i="1"/>
  <c r="C73" i="1"/>
  <c r="C76" i="1"/>
  <c r="C77" i="1"/>
  <c r="C78" i="1"/>
  <c r="C79" i="1"/>
  <c r="C80" i="1"/>
  <c r="C81" i="1"/>
  <c r="C82" i="1"/>
  <c r="C83" i="1"/>
  <c r="C84" i="1"/>
  <c r="C85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 l="1"/>
  <c r="C52" i="1"/>
  <c r="C86" i="1" s="1"/>
  <c r="C10" i="1"/>
  <c r="C16" i="1"/>
  <c r="C36" i="1"/>
  <c r="C74" i="1" l="1"/>
</calcChain>
</file>

<file path=xl/sharedStrings.xml><?xml version="1.0" encoding="utf-8"?>
<sst xmlns="http://schemas.openxmlformats.org/spreadsheetml/2006/main" count="99" uniqueCount="99">
  <si>
    <t>MINISTERIO DE LA MUJER</t>
  </si>
  <si>
    <t>EJECUCION DE GASTOS Y APLICACIÓN FINANCIERA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</si>
  <si>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</si>
  <si>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</si>
  <si>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</si>
  <si>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</si>
  <si>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</si>
  <si>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</si>
  <si>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</si>
  <si>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</si>
  <si>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</si>
  <si>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</si>
  <si>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</si>
  <si>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</si>
  <si>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</si>
  <si>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</si>
  <si>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</si>
  <si>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</si>
  <si>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</si>
  <si>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</si>
  <si>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</si>
  <si>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</si>
  <si>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</si>
  <si>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</si>
  <si>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</si>
  <si>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</si>
  <si>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</si>
  <si>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</si>
  <si>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</si>
  <si>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</si>
  <si>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</si>
  <si>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</si>
  <si>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</si>
  <si>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</si>
  <si>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</si>
  <si>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</si>
  <si>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</si>
  <si>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</si>
  <si>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</si>
  <si>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</si>
  <si>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</si>
  <si>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</si>
  <si>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</si>
  <si>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</si>
  <si>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</si>
  <si>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</si>
  <si>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</si>
  <si>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</si>
  <si>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</si>
  <si>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</si>
  <si>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</si>
  <si>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</si>
  <si>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</si>
  <si>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</si>
  <si>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</si>
  <si>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</si>
  <si>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</si>
  <si>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</si>
  <si>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</si>
  <si>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</si>
  <si>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</si>
  <si>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</si>
  <si>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</si>
  <si>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</si>
  <si>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</si>
  <si>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</si>
  <si>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</si>
  <si>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</si>
  <si>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</si>
  <si>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</si>
  <si>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</si>
  <si>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</si>
  <si>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</si>
  <si>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</si>
  <si>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</si>
  <si>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</si>
  <si>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</si>
  <si>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</si>
  <si>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</si>
  <si>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</si>
  <si>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[SIGEF]</t>
  </si>
  <si>
    <t>Maria Altagracia Contreras</t>
  </si>
  <si>
    <t xml:space="preserve">Preparado por </t>
  </si>
  <si>
    <t xml:space="preserve">Revisado por </t>
  </si>
  <si>
    <t>Encargada de Presupuesto</t>
  </si>
  <si>
    <t>Director Financiero</t>
  </si>
  <si>
    <t>ABRIL</t>
  </si>
  <si>
    <t>MAYO</t>
  </si>
  <si>
    <t>JUNIO</t>
  </si>
  <si>
    <t>ENERO</t>
  </si>
  <si>
    <t>FEBRERO</t>
  </si>
  <si>
    <t>MARZO</t>
  </si>
  <si>
    <t>( EN RD$ ) JULIO</t>
  </si>
  <si>
    <t>JULIO</t>
  </si>
  <si>
    <t>Fecha de registro: hasta el [31] de  JULIO [2021]</t>
  </si>
  <si>
    <t>Fecha de imputación: hasta el [31] de JULIO ] del [2021]</t>
  </si>
  <si>
    <t>PRESUPUESTO APROBADO</t>
  </si>
  <si>
    <t>TOTAL DEVENGADO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</si>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</sst>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8"/>
      <color indexed="8"/>
      <name val="Arial"/>
      <family val="2"/>
    </font>
    <font>
      <sz val="11"/>
      <color theme="1"/>
      <name val="Arial"/>
      <family val="2"/>
    </font>
    <font>
      <sz val="16"/>
      <color indexed="8"/>
      <name val="Arial"/>
      <family val="2"/>
    </font>
    <font>
      <i/>
      <sz val="12"/>
      <color indexed="8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43" fontId="3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2" applyFont="1" applyFill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3" fontId="7" fillId="2" borderId="1" xfId="1" applyFont="1" applyFill="1" applyBorder="1" applyAlignment="1">
      <alignment horizontal="right" wrapText="1"/>
    </xf>
    <xf numFmtId="43" fontId="7" fillId="2" borderId="3" xfId="1" applyFont="1" applyFill="1" applyBorder="1" applyAlignment="1">
      <alignment horizontal="right" wrapText="1"/>
    </xf>
    <xf numFmtId="0" fontId="5" fillId="0" borderId="1" xfId="0" applyFont="1" applyBorder="1"/>
    <xf numFmtId="0" fontId="5" fillId="0" borderId="3" xfId="0" applyFont="1" applyBorder="1"/>
    <xf numFmtId="43" fontId="8" fillId="4" borderId="2" xfId="1" applyFont="1" applyFill="1" applyBorder="1" applyAlignment="1">
      <alignment horizontal="left" vertical="center" wrapText="1"/>
    </xf>
    <xf numFmtId="43" fontId="6" fillId="2" borderId="2" xfId="1" applyFont="1" applyFill="1" applyBorder="1" applyAlignment="1">
      <alignment horizontal="left" vertical="center" wrapText="1"/>
    </xf>
    <xf numFmtId="43" fontId="7" fillId="2" borderId="2" xfId="1" applyFont="1" applyFill="1" applyBorder="1" applyAlignment="1">
      <alignment horizontal="right" wrapText="1"/>
    </xf>
    <xf numFmtId="43" fontId="6" fillId="2" borderId="4" xfId="1" applyFont="1" applyFill="1" applyBorder="1" applyAlignment="1">
      <alignment vertical="center" wrapText="1"/>
    </xf>
    <xf numFmtId="43" fontId="6" fillId="0" borderId="2" xfId="1" applyFont="1" applyBorder="1"/>
    <xf numFmtId="43" fontId="6" fillId="0" borderId="4" xfId="1" applyFont="1" applyBorder="1"/>
    <xf numFmtId="43" fontId="6" fillId="2" borderId="4" xfId="1" applyFont="1" applyFill="1" applyBorder="1" applyAlignment="1">
      <alignment wrapText="1"/>
    </xf>
    <xf numFmtId="43" fontId="8" fillId="4" borderId="2" xfId="0" applyNumberFormat="1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horizontal="right" wrapText="1"/>
    </xf>
    <xf numFmtId="43" fontId="8" fillId="2" borderId="4" xfId="1" applyFont="1" applyFill="1" applyBorder="1" applyAlignment="1">
      <alignment vertical="center" wrapText="1"/>
    </xf>
    <xf numFmtId="43" fontId="8" fillId="0" borderId="2" xfId="1" applyFont="1" applyBorder="1"/>
    <xf numFmtId="43" fontId="8" fillId="0" borderId="4" xfId="1" applyFont="1" applyBorder="1"/>
    <xf numFmtId="43" fontId="6" fillId="0" borderId="2" xfId="1" applyFont="1" applyBorder="1" applyAlignment="1">
      <alignment horizontal="left" vertical="center" wrapText="1"/>
    </xf>
    <xf numFmtId="43" fontId="8" fillId="0" borderId="4" xfId="1" applyFont="1" applyBorder="1" applyAlignment="1">
      <alignment vertical="center" wrapText="1"/>
    </xf>
    <xf numFmtId="43" fontId="8" fillId="0" borderId="4" xfId="1" applyFont="1" applyBorder="1" applyAlignment="1">
      <alignment wrapText="1"/>
    </xf>
    <xf numFmtId="43" fontId="3" fillId="0" borderId="4" xfId="1" applyFont="1" applyBorder="1" applyAlignment="1">
      <alignment horizontal="right" wrapText="1"/>
    </xf>
    <xf numFmtId="43" fontId="3" fillId="4" borderId="2" xfId="1" applyFont="1" applyFill="1" applyBorder="1" applyAlignment="1">
      <alignment horizontal="right" wrapText="1"/>
    </xf>
    <xf numFmtId="43" fontId="8" fillId="4" borderId="4" xfId="1" applyFont="1" applyFill="1" applyBorder="1" applyAlignment="1">
      <alignment vertical="center" wrapText="1"/>
    </xf>
    <xf numFmtId="43" fontId="8" fillId="4" borderId="2" xfId="1" applyFont="1" applyFill="1" applyBorder="1"/>
    <xf numFmtId="43" fontId="8" fillId="4" borderId="0" xfId="1" applyFont="1" applyFill="1"/>
    <xf numFmtId="43" fontId="8" fillId="4" borderId="4" xfId="1" applyFont="1" applyFill="1" applyBorder="1"/>
    <xf numFmtId="43" fontId="6" fillId="4" borderId="2" xfId="1" applyFont="1" applyFill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8" fillId="0" borderId="6" xfId="1" applyFont="1" applyBorder="1" applyAlignment="1">
      <alignment vertical="center" wrapText="1"/>
    </xf>
    <xf numFmtId="43" fontId="8" fillId="0" borderId="5" xfId="1" applyFont="1" applyBorder="1"/>
    <xf numFmtId="43" fontId="8" fillId="0" borderId="6" xfId="1" applyFont="1" applyBorder="1"/>
    <xf numFmtId="43" fontId="8" fillId="5" borderId="2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43" fontId="8" fillId="0" borderId="3" xfId="1" applyFont="1" applyBorder="1" applyAlignment="1">
      <alignment vertical="center" wrapText="1"/>
    </xf>
    <xf numFmtId="43" fontId="8" fillId="0" borderId="1" xfId="1" applyFont="1" applyBorder="1"/>
    <xf numFmtId="43" fontId="8" fillId="0" borderId="3" xfId="1" applyFont="1" applyBorder="1"/>
    <xf numFmtId="43" fontId="6" fillId="5" borderId="2" xfId="1" applyFont="1" applyFill="1" applyBorder="1" applyAlignment="1">
      <alignment horizontal="left" vertical="center" wrapText="1"/>
    </xf>
    <xf numFmtId="43" fontId="6" fillId="0" borderId="5" xfId="1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1" fillId="0" borderId="0" xfId="0" applyFont="1"/>
    <xf numFmtId="0" fontId="10" fillId="0" borderId="0" xfId="2" applyFont="1" applyFill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0" fillId="0" borderId="0" xfId="2" applyFont="1" applyFill="1" applyAlignment="1" applyProtection="1">
      <alignment horizontal="center"/>
      <protection locked="0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4" fillId="0" borderId="7" xfId="2" applyFont="1" applyFill="1" applyBorder="1" applyAlignment="1" applyProtection="1">
      <alignment horizontal="center" wrapText="1"/>
      <protection locked="0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1825625</xdr:colOff>
      <xdr:row>0</xdr:row>
      <xdr:rowOff>47624</xdr:rowOff>
    </xdr:from>
    <xdr:to>
      <xdr:col>1</xdr:col>
      <xdr:colOff>1095375</xdr:colOff>
      <xdr:row>6</xdr:row>
      <xdr:rowOff>95249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F121245-432F-433A-80C1-A974B7B5C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25" y="47624"/>
          <a:ext cx="2555875" cy="173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view="pageBreakPreview" zoomScaleNormal="100" zoomScaleSheetLayoutView="100" workbookViewId="0">
      <selection activeCell="D87" sqref="D87"/>
    </sheetView>
  </sheetViews>
  <sheetFormatPr baseColWidth="10" defaultRowHeight="15" x14ac:dyDescent="0.25"/>
  <cols>
    <col min="1" max="1" width="49.28515625" style="48" customWidth="1"/>
    <col min="2" max="2" width="27.85546875" style="2" customWidth="1"/>
    <col min="3" max="3" width="26.42578125" style="2" customWidth="1"/>
    <col min="4" max="4" width="23.28515625" style="2" customWidth="1"/>
    <col min="5" max="5" width="23" style="2" bestFit="1" customWidth="1"/>
    <col min="6" max="8" width="22.7109375" style="2" bestFit="1" customWidth="1"/>
    <col min="9" max="9" width="23" style="2" bestFit="1" customWidth="1"/>
    <col min="10" max="10" width="22.5703125" style="2" bestFit="1" customWidth="1"/>
    <col min="11" max="16384" width="11.42578125" style="48"/>
  </cols>
  <sheetData>
    <row r="1" spans="1:10" ht="23.25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3.25" x14ac:dyDescent="0.35">
      <c r="A2" s="49"/>
      <c r="B2" s="3"/>
      <c r="C2" s="3"/>
      <c r="D2" s="3"/>
      <c r="E2" s="3"/>
      <c r="F2" s="3"/>
      <c r="G2" s="3"/>
      <c r="H2" s="3"/>
      <c r="I2" s="3"/>
      <c r="J2" s="3"/>
    </row>
    <row r="3" spans="1:10" ht="23.25" x14ac:dyDescent="0.35">
      <c r="A3" s="49"/>
      <c r="B3" s="3"/>
      <c r="C3" s="3"/>
      <c r="D3" s="3"/>
      <c r="E3" s="3"/>
      <c r="F3" s="3"/>
      <c r="G3" s="3"/>
      <c r="H3" s="3"/>
      <c r="I3" s="3"/>
      <c r="J3" s="3"/>
    </row>
    <row r="4" spans="1:10" ht="23.25" x14ac:dyDescent="0.35">
      <c r="A4" s="49"/>
      <c r="B4" s="3"/>
      <c r="C4" s="3"/>
      <c r="D4" s="3"/>
      <c r="E4" s="3"/>
      <c r="F4" s="3"/>
      <c r="G4" s="3"/>
      <c r="H4" s="3"/>
      <c r="I4" s="3"/>
      <c r="J4" s="3"/>
    </row>
    <row r="5" spans="1:10" ht="20.25" x14ac:dyDescent="0.2">
      <c r="A5" s="70">
        <v>2021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17.45" customHeight="1" x14ac:dyDescent="0.2">
      <c r="A6" s="69" t="s">
        <v>1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20.25" x14ac:dyDescent="0.3">
      <c r="A7" s="68" t="s">
        <v>92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31.5" x14ac:dyDescent="0.25">
      <c r="A8" s="50" t="s">
        <v>2</v>
      </c>
      <c r="B8" s="4" t="s">
        <v>96</v>
      </c>
      <c r="C8" s="5" t="s">
        <v>97</v>
      </c>
      <c r="D8" s="5" t="s">
        <v>89</v>
      </c>
      <c r="E8" s="6" t="s">
        <v>90</v>
      </c>
      <c r="F8" s="6" t="s">
        <v>91</v>
      </c>
      <c r="G8" s="6" t="s">
        <v>86</v>
      </c>
      <c r="H8" s="6" t="s">
        <v>87</v>
      </c>
      <c r="I8" s="6" t="s">
        <v>88</v>
      </c>
      <c r="J8" s="6" t="s">
        <v>93</v>
      </c>
    </row>
    <row r="9" spans="1:10" ht="18" x14ac:dyDescent="0.25">
      <c r="A9" s="51" t="s">
        <v>3</v>
      </c>
      <c r="B9" s="1"/>
      <c r="C9" s="7"/>
      <c r="D9" s="8"/>
      <c r="E9" s="9"/>
      <c r="F9" s="10"/>
      <c r="G9" s="9"/>
      <c r="H9" s="10"/>
      <c r="I9" s="10"/>
      <c r="J9" s="9"/>
    </row>
    <row r="10" spans="1:10" ht="36" x14ac:dyDescent="0.2">
      <c r="A10" s="52" t="s">
        <v>4</v>
      </c>
      <c r="B10" s="11">
        <f>SUM(B11:B15)</f>
        <v>366925776</v>
      </c>
      <c r="C10" s="11">
        <f t="shared" ref="C10:J10" si="0">SUM(C11:C15)</f>
        <v>245815330.25999999</v>
      </c>
      <c r="D10" s="11">
        <f t="shared" si="0"/>
        <v>24667742.609999999</v>
      </c>
      <c r="E10" s="11">
        <f t="shared" si="0"/>
        <v>56497480.939999998</v>
      </c>
      <c r="F10" s="11">
        <f t="shared" si="0"/>
        <v>33409783.199999999</v>
      </c>
      <c r="G10" s="11">
        <f t="shared" si="0"/>
        <v>36324207.490000002</v>
      </c>
      <c r="H10" s="11">
        <f t="shared" si="0"/>
        <v>32959805.460000001</v>
      </c>
      <c r="I10" s="11">
        <f t="shared" si="0"/>
        <v>33490362.899999999</v>
      </c>
      <c r="J10" s="11">
        <f t="shared" si="0"/>
        <v>28465947.66</v>
      </c>
    </row>
    <row r="11" spans="1:10" ht="15.75" x14ac:dyDescent="0.25">
      <c r="A11" s="53" t="s">
        <v>5</v>
      </c>
      <c r="B11" s="12">
        <v>287355619</v>
      </c>
      <c r="C11" s="13">
        <f t="shared" ref="C11:C25" si="1">SUM(D11:J11)</f>
        <v>215710328.95999998</v>
      </c>
      <c r="D11" s="14">
        <v>21037703.359999999</v>
      </c>
      <c r="E11" s="15">
        <v>51983395.530000001</v>
      </c>
      <c r="F11" s="15">
        <v>29114163.25</v>
      </c>
      <c r="G11" s="15">
        <v>31278583.140000001</v>
      </c>
      <c r="H11" s="16">
        <v>28734298.32</v>
      </c>
      <c r="I11" s="16">
        <v>29096945.469999999</v>
      </c>
      <c r="J11" s="16">
        <v>24465239.890000001</v>
      </c>
    </row>
    <row r="12" spans="1:10" ht="15.75" x14ac:dyDescent="0.25">
      <c r="A12" s="53" t="s">
        <v>6</v>
      </c>
      <c r="B12" s="12">
        <v>42348600</v>
      </c>
      <c r="C12" s="13">
        <f t="shared" si="1"/>
        <v>3422000</v>
      </c>
      <c r="D12" s="17">
        <v>510000</v>
      </c>
      <c r="E12" s="15">
        <v>510000</v>
      </c>
      <c r="F12" s="15">
        <v>498000</v>
      </c>
      <c r="G12" s="15">
        <v>465000</v>
      </c>
      <c r="H12" s="16">
        <v>453000</v>
      </c>
      <c r="I12" s="16">
        <v>491000</v>
      </c>
      <c r="J12" s="16">
        <v>495000</v>
      </c>
    </row>
    <row r="13" spans="1:10" ht="30" x14ac:dyDescent="0.25">
      <c r="A13" s="53" t="s">
        <v>7</v>
      </c>
      <c r="B13" s="12">
        <v>250000</v>
      </c>
      <c r="C13" s="13">
        <f t="shared" si="1"/>
        <v>0</v>
      </c>
      <c r="D13" s="14">
        <v>0</v>
      </c>
      <c r="E13" s="15">
        <v>0</v>
      </c>
      <c r="F13" s="15">
        <v>0</v>
      </c>
      <c r="G13" s="15">
        <v>0</v>
      </c>
      <c r="H13" s="16">
        <v>0</v>
      </c>
      <c r="I13" s="16">
        <v>0</v>
      </c>
      <c r="J13" s="16">
        <v>0</v>
      </c>
    </row>
    <row r="14" spans="1:10" ht="30" x14ac:dyDescent="0.25">
      <c r="A14" s="53" t="s">
        <v>8</v>
      </c>
      <c r="B14" s="12">
        <v>0</v>
      </c>
      <c r="C14" s="13">
        <f t="shared" si="1"/>
        <v>0</v>
      </c>
      <c r="D14" s="14">
        <v>0</v>
      </c>
      <c r="E14" s="15">
        <v>0</v>
      </c>
      <c r="F14" s="15">
        <v>0</v>
      </c>
      <c r="G14" s="15">
        <v>0</v>
      </c>
      <c r="H14" s="16">
        <v>0</v>
      </c>
      <c r="I14" s="16">
        <v>0</v>
      </c>
      <c r="J14" s="16">
        <v>0</v>
      </c>
    </row>
    <row r="15" spans="1:10" ht="30" x14ac:dyDescent="0.25">
      <c r="A15" s="53" t="s">
        <v>9</v>
      </c>
      <c r="B15" s="12">
        <v>36971557</v>
      </c>
      <c r="C15" s="13">
        <f t="shared" si="1"/>
        <v>26683001.299999997</v>
      </c>
      <c r="D15" s="17">
        <v>3120039.25</v>
      </c>
      <c r="E15" s="15">
        <v>4004085.41</v>
      </c>
      <c r="F15" s="15">
        <v>3797619.95</v>
      </c>
      <c r="G15" s="15">
        <v>4580624.3499999996</v>
      </c>
      <c r="H15" s="16">
        <v>3772507.14</v>
      </c>
      <c r="I15" s="16">
        <v>3902417.43</v>
      </c>
      <c r="J15" s="16">
        <v>3505707.77</v>
      </c>
    </row>
    <row r="16" spans="1:10" ht="36" x14ac:dyDescent="0.2">
      <c r="A16" s="52" t="s">
        <v>10</v>
      </c>
      <c r="B16" s="18">
        <f>SUM(B17:B25)</f>
        <v>131941161</v>
      </c>
      <c r="C16" s="18">
        <f t="shared" ref="C16:J16" si="2">SUM(C17:C25)</f>
        <v>44766439.129999995</v>
      </c>
      <c r="D16" s="18">
        <f t="shared" si="2"/>
        <v>3600806.82</v>
      </c>
      <c r="E16" s="18">
        <f t="shared" si="2"/>
        <v>6308748.6600000001</v>
      </c>
      <c r="F16" s="18">
        <f t="shared" si="2"/>
        <v>7208351.1699999999</v>
      </c>
      <c r="G16" s="18">
        <f t="shared" si="2"/>
        <v>5676460.8200000003</v>
      </c>
      <c r="H16" s="18">
        <f t="shared" si="2"/>
        <v>6383760.3700000001</v>
      </c>
      <c r="I16" s="18">
        <f t="shared" si="2"/>
        <v>5818937.8399999999</v>
      </c>
      <c r="J16" s="18">
        <f t="shared" si="2"/>
        <v>9769373.4499999993</v>
      </c>
    </row>
    <row r="17" spans="1:10" ht="18" x14ac:dyDescent="0.25">
      <c r="A17" s="53" t="s">
        <v>11</v>
      </c>
      <c r="B17" s="12">
        <v>27725000</v>
      </c>
      <c r="C17" s="19">
        <f t="shared" si="1"/>
        <v>14946963.33</v>
      </c>
      <c r="D17" s="14">
        <v>1992452.93</v>
      </c>
      <c r="E17" s="15">
        <v>1852854.78</v>
      </c>
      <c r="F17" s="15">
        <v>2347347.7400000002</v>
      </c>
      <c r="G17" s="15">
        <v>2102205.85</v>
      </c>
      <c r="H17" s="16">
        <v>2029418.04</v>
      </c>
      <c r="I17" s="16">
        <v>1994173.9</v>
      </c>
      <c r="J17" s="16">
        <v>2628510.09</v>
      </c>
    </row>
    <row r="18" spans="1:10" ht="30" x14ac:dyDescent="0.25">
      <c r="A18" s="53" t="s">
        <v>12</v>
      </c>
      <c r="B18" s="12">
        <v>13696000</v>
      </c>
      <c r="C18" s="19">
        <f t="shared" si="1"/>
        <v>2136382.67</v>
      </c>
      <c r="D18" s="14">
        <v>0</v>
      </c>
      <c r="E18" s="15">
        <v>0</v>
      </c>
      <c r="F18" s="15">
        <v>910579.45</v>
      </c>
      <c r="G18" s="15">
        <v>439307.8</v>
      </c>
      <c r="H18" s="16">
        <v>147252.20000000001</v>
      </c>
      <c r="I18" s="16">
        <v>181012</v>
      </c>
      <c r="J18" s="16">
        <v>458231.22</v>
      </c>
    </row>
    <row r="19" spans="1:10" ht="18" x14ac:dyDescent="0.25">
      <c r="A19" s="53" t="s">
        <v>13</v>
      </c>
      <c r="B19" s="12">
        <v>8720000</v>
      </c>
      <c r="C19" s="19">
        <f t="shared" si="1"/>
        <v>1199427.29</v>
      </c>
      <c r="D19" s="14">
        <v>0</v>
      </c>
      <c r="E19" s="15">
        <v>0</v>
      </c>
      <c r="F19" s="15">
        <v>56300</v>
      </c>
      <c r="G19" s="15">
        <v>116450</v>
      </c>
      <c r="H19" s="16">
        <v>0</v>
      </c>
      <c r="I19" s="16">
        <v>148800</v>
      </c>
      <c r="J19" s="16">
        <v>877877.29</v>
      </c>
    </row>
    <row r="20" spans="1:10" ht="18" x14ac:dyDescent="0.25">
      <c r="A20" s="53" t="s">
        <v>14</v>
      </c>
      <c r="B20" s="12">
        <v>4900000</v>
      </c>
      <c r="C20" s="19">
        <f t="shared" si="1"/>
        <v>45417.22</v>
      </c>
      <c r="D20" s="14">
        <v>0</v>
      </c>
      <c r="E20" s="15">
        <v>0</v>
      </c>
      <c r="F20" s="15">
        <v>10192.219999999999</v>
      </c>
      <c r="G20" s="15">
        <v>5618</v>
      </c>
      <c r="H20" s="16">
        <v>0</v>
      </c>
      <c r="I20" s="16">
        <v>10820</v>
      </c>
      <c r="J20" s="16">
        <v>18787</v>
      </c>
    </row>
    <row r="21" spans="1:10" ht="18" x14ac:dyDescent="0.25">
      <c r="A21" s="53" t="s">
        <v>15</v>
      </c>
      <c r="B21" s="12">
        <v>26160000</v>
      </c>
      <c r="C21" s="19">
        <f t="shared" si="1"/>
        <v>13596148.199999999</v>
      </c>
      <c r="D21" s="14">
        <v>1375553.89</v>
      </c>
      <c r="E21" s="15">
        <v>3096677.48</v>
      </c>
      <c r="F21" s="15">
        <v>1667528.07</v>
      </c>
      <c r="G21" s="15">
        <v>1607221.85</v>
      </c>
      <c r="H21" s="16">
        <v>1706019.86</v>
      </c>
      <c r="I21" s="16">
        <v>1870684.87</v>
      </c>
      <c r="J21" s="16">
        <v>2272462.1800000002</v>
      </c>
    </row>
    <row r="22" spans="1:10" ht="18" x14ac:dyDescent="0.25">
      <c r="A22" s="53" t="s">
        <v>16</v>
      </c>
      <c r="B22" s="12">
        <v>2000000</v>
      </c>
      <c r="C22" s="19">
        <f t="shared" si="1"/>
        <v>223464</v>
      </c>
      <c r="D22" s="14">
        <v>0</v>
      </c>
      <c r="E22" s="15">
        <v>0</v>
      </c>
      <c r="F22" s="15">
        <v>0</v>
      </c>
      <c r="G22" s="15">
        <v>0</v>
      </c>
      <c r="H22" s="16">
        <v>75427</v>
      </c>
      <c r="I22" s="16">
        <v>74377</v>
      </c>
      <c r="J22" s="16">
        <v>73660</v>
      </c>
    </row>
    <row r="23" spans="1:10" ht="45" x14ac:dyDescent="0.25">
      <c r="A23" s="53" t="s">
        <v>17</v>
      </c>
      <c r="B23" s="12">
        <v>10500000</v>
      </c>
      <c r="C23" s="19">
        <f t="shared" si="1"/>
        <v>2182565.25</v>
      </c>
      <c r="D23" s="14">
        <v>45900</v>
      </c>
      <c r="E23" s="15">
        <v>742100</v>
      </c>
      <c r="F23" s="15">
        <v>606314.47</v>
      </c>
      <c r="G23" s="15">
        <v>84476</v>
      </c>
      <c r="H23" s="16">
        <v>461955.68</v>
      </c>
      <c r="I23" s="16">
        <v>20057.11</v>
      </c>
      <c r="J23" s="16">
        <v>221761.99</v>
      </c>
    </row>
    <row r="24" spans="1:10" ht="30" x14ac:dyDescent="0.25">
      <c r="A24" s="53" t="s">
        <v>18</v>
      </c>
      <c r="B24" s="12">
        <v>19194161</v>
      </c>
      <c r="C24" s="19">
        <f t="shared" si="1"/>
        <v>4845368.75</v>
      </c>
      <c r="D24" s="14">
        <v>0</v>
      </c>
      <c r="E24" s="15">
        <v>0</v>
      </c>
      <c r="F24" s="15">
        <v>1116403.43</v>
      </c>
      <c r="G24" s="15">
        <v>963011.66</v>
      </c>
      <c r="H24" s="16">
        <v>394414.55</v>
      </c>
      <c r="I24" s="16">
        <v>-44176.79</v>
      </c>
      <c r="J24" s="16">
        <v>2415715.9</v>
      </c>
    </row>
    <row r="25" spans="1:10" ht="30" x14ac:dyDescent="0.25">
      <c r="A25" s="53" t="s">
        <v>19</v>
      </c>
      <c r="B25" s="12">
        <v>19046000</v>
      </c>
      <c r="C25" s="19">
        <f t="shared" si="1"/>
        <v>5590702.4199999999</v>
      </c>
      <c r="D25" s="14">
        <v>186900</v>
      </c>
      <c r="E25" s="15">
        <v>617116.4</v>
      </c>
      <c r="F25" s="15">
        <v>493685.79</v>
      </c>
      <c r="G25" s="15">
        <v>358169.66</v>
      </c>
      <c r="H25" s="16">
        <v>1569273.04</v>
      </c>
      <c r="I25" s="16">
        <v>1563189.75</v>
      </c>
      <c r="J25" s="16">
        <v>802367.78</v>
      </c>
    </row>
    <row r="26" spans="1:10" ht="18" x14ac:dyDescent="0.2">
      <c r="A26" s="52" t="s">
        <v>20</v>
      </c>
      <c r="B26" s="18">
        <f>SUM(B27:B35)</f>
        <v>47635000</v>
      </c>
      <c r="C26" s="18">
        <f t="shared" ref="C26:J26" si="3">SUM(C27:C35)</f>
        <v>9460466.8399999999</v>
      </c>
      <c r="D26" s="18">
        <f t="shared" si="3"/>
        <v>23850</v>
      </c>
      <c r="E26" s="18">
        <f t="shared" si="3"/>
        <v>0</v>
      </c>
      <c r="F26" s="18">
        <f t="shared" si="3"/>
        <v>531037.28</v>
      </c>
      <c r="G26" s="18">
        <f t="shared" si="3"/>
        <v>2605039.7000000002</v>
      </c>
      <c r="H26" s="18">
        <f t="shared" si="3"/>
        <v>1160860.6600000001</v>
      </c>
      <c r="I26" s="18">
        <f t="shared" si="3"/>
        <v>1911407.72</v>
      </c>
      <c r="J26" s="18">
        <f t="shared" si="3"/>
        <v>3228271.48</v>
      </c>
    </row>
    <row r="27" spans="1:10" ht="30" x14ac:dyDescent="0.25">
      <c r="A27" s="53" t="s">
        <v>21</v>
      </c>
      <c r="B27" s="12">
        <v>2040000</v>
      </c>
      <c r="C27" s="19">
        <f t="shared" ref="C27:C85" si="4">SUM(D27:J27)</f>
        <v>231835.17</v>
      </c>
      <c r="D27" s="20">
        <v>23850</v>
      </c>
      <c r="E27" s="21">
        <v>0</v>
      </c>
      <c r="F27" s="21">
        <v>48416.3</v>
      </c>
      <c r="G27" s="21">
        <v>7393.28</v>
      </c>
      <c r="H27" s="22">
        <v>11964</v>
      </c>
      <c r="I27" s="22">
        <v>87314.61</v>
      </c>
      <c r="J27" s="22">
        <v>52896.98</v>
      </c>
    </row>
    <row r="28" spans="1:10" ht="18" x14ac:dyDescent="0.25">
      <c r="A28" s="53" t="s">
        <v>22</v>
      </c>
      <c r="B28" s="12">
        <v>4375000</v>
      </c>
      <c r="C28" s="19">
        <f t="shared" si="4"/>
        <v>133282.99</v>
      </c>
      <c r="D28" s="20">
        <v>0</v>
      </c>
      <c r="E28" s="21">
        <v>0</v>
      </c>
      <c r="F28" s="21">
        <v>200</v>
      </c>
      <c r="G28" s="21">
        <v>197208</v>
      </c>
      <c r="H28" s="22">
        <v>-64900</v>
      </c>
      <c r="I28" s="22">
        <v>774.99</v>
      </c>
      <c r="J28" s="22">
        <v>0</v>
      </c>
    </row>
    <row r="29" spans="1:10" ht="30" x14ac:dyDescent="0.25">
      <c r="A29" s="53" t="s">
        <v>23</v>
      </c>
      <c r="B29" s="12">
        <v>3015000</v>
      </c>
      <c r="C29" s="19">
        <f t="shared" si="4"/>
        <v>148787.20000000001</v>
      </c>
      <c r="D29" s="20">
        <v>0</v>
      </c>
      <c r="E29" s="21">
        <v>0</v>
      </c>
      <c r="F29" s="21">
        <v>944</v>
      </c>
      <c r="G29" s="21">
        <v>0</v>
      </c>
      <c r="H29" s="22">
        <v>128171.6</v>
      </c>
      <c r="I29" s="22">
        <v>19671.599999999999</v>
      </c>
      <c r="J29" s="22">
        <v>0</v>
      </c>
    </row>
    <row r="30" spans="1:10" ht="18" x14ac:dyDescent="0.25">
      <c r="A30" s="53" t="s">
        <v>24</v>
      </c>
      <c r="B30" s="12">
        <v>50000</v>
      </c>
      <c r="C30" s="19">
        <f t="shared" si="4"/>
        <v>0</v>
      </c>
      <c r="D30" s="20">
        <v>0</v>
      </c>
      <c r="E30" s="21">
        <v>0</v>
      </c>
      <c r="F30" s="21">
        <v>0</v>
      </c>
      <c r="G30" s="21">
        <v>0</v>
      </c>
      <c r="H30" s="22">
        <v>0</v>
      </c>
      <c r="I30" s="22">
        <v>0</v>
      </c>
      <c r="J30" s="22">
        <v>0</v>
      </c>
    </row>
    <row r="31" spans="1:10" ht="30" x14ac:dyDescent="0.25">
      <c r="A31" s="53" t="s">
        <v>25</v>
      </c>
      <c r="B31" s="12">
        <v>1800000</v>
      </c>
      <c r="C31" s="19">
        <f t="shared" si="4"/>
        <v>564432.94999999995</v>
      </c>
      <c r="D31" s="20">
        <v>0</v>
      </c>
      <c r="E31" s="21">
        <v>0</v>
      </c>
      <c r="F31" s="21">
        <v>18818.099999999999</v>
      </c>
      <c r="G31" s="21">
        <v>288543.5</v>
      </c>
      <c r="H31" s="22">
        <v>-2450.25</v>
      </c>
      <c r="I31" s="22">
        <v>82351.66</v>
      </c>
      <c r="J31" s="22">
        <v>177169.94</v>
      </c>
    </row>
    <row r="32" spans="1:10" ht="30" x14ac:dyDescent="0.25">
      <c r="A32" s="53" t="s">
        <v>26</v>
      </c>
      <c r="B32" s="12">
        <v>925000</v>
      </c>
      <c r="C32" s="19">
        <f t="shared" si="4"/>
        <v>370894.89</v>
      </c>
      <c r="D32" s="20">
        <v>0</v>
      </c>
      <c r="E32" s="21">
        <v>0</v>
      </c>
      <c r="F32" s="21">
        <v>326712.69</v>
      </c>
      <c r="G32" s="21">
        <v>2801.88</v>
      </c>
      <c r="H32" s="22">
        <v>-795</v>
      </c>
      <c r="I32" s="22">
        <v>4066.91</v>
      </c>
      <c r="J32" s="22">
        <v>38108.410000000003</v>
      </c>
    </row>
    <row r="33" spans="1:10" ht="30" x14ac:dyDescent="0.25">
      <c r="A33" s="53" t="s">
        <v>27</v>
      </c>
      <c r="B33" s="12">
        <v>9735000</v>
      </c>
      <c r="C33" s="19">
        <f t="shared" si="4"/>
        <v>4635350.5199999996</v>
      </c>
      <c r="D33" s="20">
        <v>0</v>
      </c>
      <c r="E33" s="21">
        <v>0</v>
      </c>
      <c r="F33" s="21">
        <v>0</v>
      </c>
      <c r="G33" s="21">
        <v>1625232.61</v>
      </c>
      <c r="H33" s="22">
        <v>779163.91</v>
      </c>
      <c r="I33" s="22">
        <v>1458000</v>
      </c>
      <c r="J33" s="22">
        <v>772954</v>
      </c>
    </row>
    <row r="34" spans="1:10" ht="45" x14ac:dyDescent="0.25">
      <c r="A34" s="53" t="s">
        <v>28</v>
      </c>
      <c r="B34" s="12">
        <v>0</v>
      </c>
      <c r="C34" s="19">
        <f t="shared" si="4"/>
        <v>0</v>
      </c>
      <c r="D34" s="20">
        <v>0</v>
      </c>
      <c r="E34" s="21">
        <v>0</v>
      </c>
      <c r="F34" s="21">
        <v>0</v>
      </c>
      <c r="G34" s="21">
        <v>0</v>
      </c>
      <c r="H34" s="22">
        <v>0</v>
      </c>
      <c r="I34" s="22">
        <v>0</v>
      </c>
      <c r="J34" s="22">
        <v>0</v>
      </c>
    </row>
    <row r="35" spans="1:10" ht="18" x14ac:dyDescent="0.25">
      <c r="A35" s="53" t="s">
        <v>29</v>
      </c>
      <c r="B35" s="12">
        <v>25695000</v>
      </c>
      <c r="C35" s="19">
        <f t="shared" si="4"/>
        <v>3375883.12</v>
      </c>
      <c r="D35" s="20">
        <v>0</v>
      </c>
      <c r="E35" s="21">
        <v>0</v>
      </c>
      <c r="F35" s="21">
        <v>135946.19</v>
      </c>
      <c r="G35" s="21">
        <v>483860.43</v>
      </c>
      <c r="H35" s="22">
        <v>309706.40000000002</v>
      </c>
      <c r="I35" s="22">
        <v>259227.95</v>
      </c>
      <c r="J35" s="22">
        <v>2187142.15</v>
      </c>
    </row>
    <row r="36" spans="1:10" ht="36" x14ac:dyDescent="0.2">
      <c r="A36" s="52" t="s">
        <v>30</v>
      </c>
      <c r="B36" s="18">
        <f>SUM(B37:B43)</f>
        <v>418136312</v>
      </c>
      <c r="C36" s="18">
        <f t="shared" ref="C36:J36" si="5">SUM(C37:C43)</f>
        <v>238733499.32999998</v>
      </c>
      <c r="D36" s="18">
        <f t="shared" si="5"/>
        <v>30560751</v>
      </c>
      <c r="E36" s="18">
        <f t="shared" si="5"/>
        <v>37173817.630000003</v>
      </c>
      <c r="F36" s="18">
        <f t="shared" si="5"/>
        <v>33541892.649999999</v>
      </c>
      <c r="G36" s="18">
        <f t="shared" si="5"/>
        <v>34591083.640000001</v>
      </c>
      <c r="H36" s="18">
        <f t="shared" si="5"/>
        <v>33407750.960000001</v>
      </c>
      <c r="I36" s="18">
        <f t="shared" si="5"/>
        <v>35653477.480000004</v>
      </c>
      <c r="J36" s="18">
        <f t="shared" si="5"/>
        <v>33804725.969999999</v>
      </c>
    </row>
    <row r="37" spans="1:10" ht="30" x14ac:dyDescent="0.25">
      <c r="A37" s="54" t="s">
        <v>31</v>
      </c>
      <c r="B37" s="23">
        <v>43908400</v>
      </c>
      <c r="C37" s="19">
        <f>SUM(D37:J37)</f>
        <v>22907265.829999998</v>
      </c>
      <c r="D37" s="24">
        <v>0</v>
      </c>
      <c r="E37" s="21">
        <v>6613066.6299999999</v>
      </c>
      <c r="F37" s="21">
        <v>2459166.65</v>
      </c>
      <c r="G37" s="21">
        <v>4030332.64</v>
      </c>
      <c r="H37" s="22">
        <v>2846999.96</v>
      </c>
      <c r="I37" s="22">
        <v>4235699.9800000004</v>
      </c>
      <c r="J37" s="22">
        <v>2721999.97</v>
      </c>
    </row>
    <row r="38" spans="1:10" ht="30" x14ac:dyDescent="0.25">
      <c r="A38" s="54" t="s">
        <v>32</v>
      </c>
      <c r="B38" s="23">
        <v>0</v>
      </c>
      <c r="C38" s="19">
        <f t="shared" si="4"/>
        <v>0</v>
      </c>
      <c r="D38" s="24">
        <v>0</v>
      </c>
      <c r="E38" s="21">
        <v>0</v>
      </c>
      <c r="F38" s="21">
        <v>0</v>
      </c>
      <c r="G38" s="21">
        <v>0</v>
      </c>
      <c r="H38" s="22">
        <v>0</v>
      </c>
      <c r="I38" s="22">
        <v>0</v>
      </c>
      <c r="J38" s="22">
        <v>0</v>
      </c>
    </row>
    <row r="39" spans="1:10" ht="30" x14ac:dyDescent="0.25">
      <c r="A39" s="54" t="s">
        <v>33</v>
      </c>
      <c r="B39" s="23">
        <v>0</v>
      </c>
      <c r="C39" s="19">
        <f t="shared" si="4"/>
        <v>0</v>
      </c>
      <c r="D39" s="25">
        <v>0</v>
      </c>
      <c r="E39" s="21">
        <v>0</v>
      </c>
      <c r="F39" s="21">
        <v>0</v>
      </c>
      <c r="G39" s="21">
        <v>0</v>
      </c>
      <c r="H39" s="22">
        <v>0</v>
      </c>
      <c r="I39" s="22">
        <v>0</v>
      </c>
      <c r="J39" s="22">
        <v>0</v>
      </c>
    </row>
    <row r="40" spans="1:10" ht="30" x14ac:dyDescent="0.25">
      <c r="A40" s="54" t="s">
        <v>34</v>
      </c>
      <c r="B40" s="23">
        <v>0</v>
      </c>
      <c r="C40" s="19">
        <f t="shared" si="4"/>
        <v>0</v>
      </c>
      <c r="D40" s="25">
        <v>0</v>
      </c>
      <c r="E40" s="21">
        <v>0</v>
      </c>
      <c r="F40" s="21">
        <v>0</v>
      </c>
      <c r="G40" s="21">
        <v>0</v>
      </c>
      <c r="H40" s="22">
        <v>0</v>
      </c>
      <c r="I40" s="22">
        <v>0</v>
      </c>
      <c r="J40" s="22">
        <v>0</v>
      </c>
    </row>
    <row r="41" spans="1:10" ht="30" x14ac:dyDescent="0.25">
      <c r="A41" s="54" t="s">
        <v>35</v>
      </c>
      <c r="B41" s="23"/>
      <c r="C41" s="19">
        <f t="shared" si="4"/>
        <v>0</v>
      </c>
      <c r="D41" s="25">
        <v>0</v>
      </c>
      <c r="E41" s="21">
        <v>0</v>
      </c>
      <c r="F41" s="21">
        <v>0</v>
      </c>
      <c r="G41" s="21">
        <v>0</v>
      </c>
      <c r="H41" s="22">
        <v>0</v>
      </c>
      <c r="I41" s="22">
        <v>0</v>
      </c>
      <c r="J41" s="22">
        <v>0</v>
      </c>
    </row>
    <row r="42" spans="1:10" ht="30" x14ac:dyDescent="0.25">
      <c r="A42" s="54" t="s">
        <v>36</v>
      </c>
      <c r="B42" s="23">
        <v>1200000</v>
      </c>
      <c r="C42" s="19">
        <f t="shared" si="4"/>
        <v>857026.5</v>
      </c>
      <c r="D42" s="26">
        <v>0</v>
      </c>
      <c r="E42" s="21">
        <v>0</v>
      </c>
      <c r="F42" s="21">
        <v>0</v>
      </c>
      <c r="G42" s="21">
        <v>0</v>
      </c>
      <c r="H42" s="22">
        <v>0</v>
      </c>
      <c r="I42" s="22">
        <v>857026.5</v>
      </c>
      <c r="J42" s="22">
        <v>0</v>
      </c>
    </row>
    <row r="43" spans="1:10" ht="30" x14ac:dyDescent="0.25">
      <c r="A43" s="54" t="s">
        <v>37</v>
      </c>
      <c r="B43" s="23">
        <v>373027912</v>
      </c>
      <c r="C43" s="19">
        <f t="shared" si="4"/>
        <v>214969207</v>
      </c>
      <c r="D43" s="25">
        <v>30560751</v>
      </c>
      <c r="E43" s="21">
        <v>30560751</v>
      </c>
      <c r="F43" s="21">
        <v>31082726</v>
      </c>
      <c r="G43" s="21">
        <v>30560751</v>
      </c>
      <c r="H43" s="22">
        <v>30560751</v>
      </c>
      <c r="I43" s="22">
        <v>30560751</v>
      </c>
      <c r="J43" s="22">
        <v>31082726</v>
      </c>
    </row>
    <row r="44" spans="1:10" ht="36" x14ac:dyDescent="0.25">
      <c r="A44" s="52" t="s">
        <v>38</v>
      </c>
      <c r="B44" s="11">
        <v>0</v>
      </c>
      <c r="C44" s="27">
        <f t="shared" si="4"/>
        <v>0</v>
      </c>
      <c r="D44" s="28">
        <v>0</v>
      </c>
      <c r="E44" s="29">
        <v>0</v>
      </c>
      <c r="F44" s="29">
        <v>0</v>
      </c>
      <c r="G44" s="30">
        <v>0</v>
      </c>
      <c r="H44" s="30">
        <v>0</v>
      </c>
      <c r="I44" s="31">
        <v>0</v>
      </c>
      <c r="J44" s="31">
        <v>0</v>
      </c>
    </row>
    <row r="45" spans="1:10" ht="30" x14ac:dyDescent="0.25">
      <c r="A45" s="54" t="s">
        <v>39</v>
      </c>
      <c r="B45" s="23">
        <v>0</v>
      </c>
      <c r="C45" s="19">
        <f t="shared" si="4"/>
        <v>0</v>
      </c>
      <c r="D45" s="24">
        <v>0</v>
      </c>
      <c r="E45" s="21">
        <v>0</v>
      </c>
      <c r="F45" s="21">
        <v>0</v>
      </c>
      <c r="G45" s="21">
        <v>0</v>
      </c>
      <c r="H45" s="22">
        <v>0</v>
      </c>
      <c r="I45" s="22">
        <v>0</v>
      </c>
      <c r="J45" s="22">
        <v>0</v>
      </c>
    </row>
    <row r="46" spans="1:10" ht="30" x14ac:dyDescent="0.25">
      <c r="A46" s="54" t="s">
        <v>40</v>
      </c>
      <c r="B46" s="23">
        <v>0</v>
      </c>
      <c r="C46" s="19">
        <f t="shared" si="4"/>
        <v>0</v>
      </c>
      <c r="D46" s="24">
        <v>0</v>
      </c>
      <c r="E46" s="21">
        <v>0</v>
      </c>
      <c r="F46" s="21">
        <v>0</v>
      </c>
      <c r="G46" s="21">
        <v>0</v>
      </c>
      <c r="H46" s="22">
        <v>0</v>
      </c>
      <c r="I46" s="22">
        <v>0</v>
      </c>
      <c r="J46" s="22">
        <v>0</v>
      </c>
    </row>
    <row r="47" spans="1:10" ht="30" x14ac:dyDescent="0.25">
      <c r="A47" s="54" t="s">
        <v>41</v>
      </c>
      <c r="B47" s="23">
        <v>0</v>
      </c>
      <c r="C47" s="19">
        <f t="shared" si="4"/>
        <v>0</v>
      </c>
      <c r="D47" s="24">
        <v>0</v>
      </c>
      <c r="E47" s="21">
        <v>0</v>
      </c>
      <c r="F47" s="21">
        <v>0</v>
      </c>
      <c r="G47" s="21">
        <v>0</v>
      </c>
      <c r="H47" s="22">
        <v>0</v>
      </c>
      <c r="I47" s="22">
        <v>0</v>
      </c>
      <c r="J47" s="22">
        <v>0</v>
      </c>
    </row>
    <row r="48" spans="1:10" ht="30" x14ac:dyDescent="0.25">
      <c r="A48" s="54" t="s">
        <v>42</v>
      </c>
      <c r="B48" s="23">
        <v>0</v>
      </c>
      <c r="C48" s="19">
        <f t="shared" si="4"/>
        <v>0</v>
      </c>
      <c r="D48" s="24">
        <v>0</v>
      </c>
      <c r="E48" s="21">
        <v>0</v>
      </c>
      <c r="F48" s="21">
        <v>0</v>
      </c>
      <c r="G48" s="21">
        <v>0</v>
      </c>
      <c r="H48" s="22">
        <v>0</v>
      </c>
      <c r="I48" s="22">
        <v>0</v>
      </c>
      <c r="J48" s="22">
        <v>0</v>
      </c>
    </row>
    <row r="49" spans="1:10" ht="30" x14ac:dyDescent="0.25">
      <c r="A49" s="54" t="s">
        <v>43</v>
      </c>
      <c r="B49" s="23">
        <v>0</v>
      </c>
      <c r="C49" s="19">
        <f t="shared" si="4"/>
        <v>0</v>
      </c>
      <c r="D49" s="24">
        <v>0</v>
      </c>
      <c r="E49" s="21">
        <v>0</v>
      </c>
      <c r="F49" s="21">
        <v>0</v>
      </c>
      <c r="G49" s="21">
        <v>0</v>
      </c>
      <c r="H49" s="22">
        <v>0</v>
      </c>
      <c r="I49" s="22">
        <v>0</v>
      </c>
      <c r="J49" s="22">
        <v>0</v>
      </c>
    </row>
    <row r="50" spans="1:10" ht="30" x14ac:dyDescent="0.25">
      <c r="A50" s="54" t="s">
        <v>44</v>
      </c>
      <c r="B50" s="23">
        <v>0</v>
      </c>
      <c r="C50" s="19">
        <f t="shared" si="4"/>
        <v>0</v>
      </c>
      <c r="D50" s="24">
        <v>0</v>
      </c>
      <c r="E50" s="21">
        <v>0</v>
      </c>
      <c r="F50" s="21">
        <v>0</v>
      </c>
      <c r="G50" s="21">
        <v>0</v>
      </c>
      <c r="H50" s="22">
        <v>0</v>
      </c>
      <c r="I50" s="22">
        <v>0</v>
      </c>
      <c r="J50" s="22">
        <v>0</v>
      </c>
    </row>
    <row r="51" spans="1:10" ht="30" x14ac:dyDescent="0.25">
      <c r="A51" s="54" t="s">
        <v>45</v>
      </c>
      <c r="B51" s="23">
        <v>0</v>
      </c>
      <c r="C51" s="19">
        <f t="shared" si="4"/>
        <v>0</v>
      </c>
      <c r="D51" s="24">
        <v>0</v>
      </c>
      <c r="E51" s="21">
        <v>0</v>
      </c>
      <c r="F51" s="21">
        <v>0</v>
      </c>
      <c r="G51" s="21">
        <v>0</v>
      </c>
      <c r="H51" s="22">
        <v>0</v>
      </c>
      <c r="I51" s="22">
        <v>0</v>
      </c>
      <c r="J51" s="22">
        <v>0</v>
      </c>
    </row>
    <row r="52" spans="1:10" ht="36" x14ac:dyDescent="0.2">
      <c r="A52" s="52" t="s">
        <v>46</v>
      </c>
      <c r="B52" s="11">
        <f>SUM(B53:B61)</f>
        <v>7114741</v>
      </c>
      <c r="C52" s="11">
        <f t="shared" ref="C52:J52" si="6">SUM(C53:C61)</f>
        <v>2369620.96</v>
      </c>
      <c r="D52" s="11">
        <f t="shared" si="6"/>
        <v>0</v>
      </c>
      <c r="E52" s="11">
        <f t="shared" si="6"/>
        <v>0</v>
      </c>
      <c r="F52" s="11">
        <f t="shared" si="6"/>
        <v>1201894.8999999999</v>
      </c>
      <c r="G52" s="11">
        <f t="shared" si="6"/>
        <v>0</v>
      </c>
      <c r="H52" s="11">
        <f t="shared" si="6"/>
        <v>226446.72</v>
      </c>
      <c r="I52" s="11">
        <f t="shared" si="6"/>
        <v>408145.86</v>
      </c>
      <c r="J52" s="11">
        <f t="shared" si="6"/>
        <v>533133.48</v>
      </c>
    </row>
    <row r="53" spans="1:10" ht="18" x14ac:dyDescent="0.25">
      <c r="A53" s="54" t="s">
        <v>47</v>
      </c>
      <c r="B53" s="23">
        <v>4815000</v>
      </c>
      <c r="C53" s="19">
        <f t="shared" si="4"/>
        <v>2171091.15</v>
      </c>
      <c r="D53" s="24">
        <v>0</v>
      </c>
      <c r="E53" s="21">
        <v>0</v>
      </c>
      <c r="F53" s="21">
        <v>1060895.52</v>
      </c>
      <c r="G53" s="21">
        <v>0</v>
      </c>
      <c r="H53" s="22">
        <v>226446.72</v>
      </c>
      <c r="I53" s="22">
        <v>408145.86</v>
      </c>
      <c r="J53" s="22">
        <v>475603.05</v>
      </c>
    </row>
    <row r="54" spans="1:10" ht="30" x14ac:dyDescent="0.25">
      <c r="A54" s="54" t="s">
        <v>48</v>
      </c>
      <c r="B54" s="23">
        <v>1000000</v>
      </c>
      <c r="C54" s="19">
        <f t="shared" si="4"/>
        <v>0</v>
      </c>
      <c r="D54" s="24">
        <v>0</v>
      </c>
      <c r="E54" s="21">
        <v>0</v>
      </c>
      <c r="F54" s="21">
        <v>0</v>
      </c>
      <c r="G54" s="21">
        <v>0</v>
      </c>
      <c r="H54" s="22">
        <v>0</v>
      </c>
      <c r="I54" s="22">
        <v>0</v>
      </c>
      <c r="J54" s="22">
        <v>0</v>
      </c>
    </row>
    <row r="55" spans="1:10" ht="30" x14ac:dyDescent="0.25">
      <c r="A55" s="54" t="s">
        <v>49</v>
      </c>
      <c r="B55" s="23">
        <v>0</v>
      </c>
      <c r="C55" s="19">
        <f t="shared" si="4"/>
        <v>0</v>
      </c>
      <c r="D55" s="24">
        <v>0</v>
      </c>
      <c r="E55" s="21">
        <v>0</v>
      </c>
      <c r="F55" s="21">
        <v>0</v>
      </c>
      <c r="G55" s="21">
        <v>0</v>
      </c>
      <c r="H55" s="22">
        <v>0</v>
      </c>
      <c r="I55" s="22">
        <v>0</v>
      </c>
      <c r="J55" s="22">
        <v>0</v>
      </c>
    </row>
    <row r="56" spans="1:10" ht="30" x14ac:dyDescent="0.25">
      <c r="A56" s="54" t="s">
        <v>50</v>
      </c>
      <c r="B56" s="23">
        <v>199741</v>
      </c>
      <c r="C56" s="19">
        <f t="shared" si="4"/>
        <v>57530.43</v>
      </c>
      <c r="D56" s="24">
        <v>0</v>
      </c>
      <c r="E56" s="21">
        <v>0</v>
      </c>
      <c r="F56" s="21">
        <v>0</v>
      </c>
      <c r="G56" s="21">
        <v>0</v>
      </c>
      <c r="H56" s="22">
        <v>0</v>
      </c>
      <c r="I56" s="22">
        <v>0</v>
      </c>
      <c r="J56" s="22">
        <v>57530.43</v>
      </c>
    </row>
    <row r="57" spans="1:10" ht="30" x14ac:dyDescent="0.25">
      <c r="A57" s="54" t="s">
        <v>51</v>
      </c>
      <c r="B57" s="23">
        <v>600000</v>
      </c>
      <c r="C57" s="19">
        <f t="shared" si="4"/>
        <v>140999.38</v>
      </c>
      <c r="D57" s="24">
        <v>0</v>
      </c>
      <c r="E57" s="21">
        <v>0</v>
      </c>
      <c r="F57" s="21">
        <v>140999.38</v>
      </c>
      <c r="G57" s="21">
        <v>0</v>
      </c>
      <c r="H57" s="22">
        <v>0</v>
      </c>
      <c r="I57" s="22">
        <v>0</v>
      </c>
      <c r="J57" s="22">
        <v>0</v>
      </c>
    </row>
    <row r="58" spans="1:10" ht="30" x14ac:dyDescent="0.25">
      <c r="A58" s="54" t="s">
        <v>52</v>
      </c>
      <c r="B58" s="23">
        <v>0</v>
      </c>
      <c r="C58" s="19">
        <f t="shared" si="4"/>
        <v>0</v>
      </c>
      <c r="D58" s="24">
        <v>0</v>
      </c>
      <c r="E58" s="21">
        <v>0</v>
      </c>
      <c r="F58" s="21">
        <v>0</v>
      </c>
      <c r="G58" s="21">
        <v>0</v>
      </c>
      <c r="H58" s="22">
        <v>0</v>
      </c>
      <c r="I58" s="22">
        <v>0</v>
      </c>
      <c r="J58" s="22">
        <v>0</v>
      </c>
    </row>
    <row r="59" spans="1:10" ht="30" x14ac:dyDescent="0.25">
      <c r="A59" s="54" t="s">
        <v>53</v>
      </c>
      <c r="B59" s="23">
        <v>0</v>
      </c>
      <c r="C59" s="19">
        <f t="shared" si="4"/>
        <v>0</v>
      </c>
      <c r="D59" s="24">
        <v>0</v>
      </c>
      <c r="E59" s="21">
        <v>0</v>
      </c>
      <c r="F59" s="21">
        <v>0</v>
      </c>
      <c r="G59" s="21">
        <v>0</v>
      </c>
      <c r="H59" s="22">
        <v>0</v>
      </c>
      <c r="I59" s="22">
        <v>0</v>
      </c>
      <c r="J59" s="22">
        <v>0</v>
      </c>
    </row>
    <row r="60" spans="1:10" ht="18" x14ac:dyDescent="0.25">
      <c r="A60" s="54" t="s">
        <v>54</v>
      </c>
      <c r="B60" s="23">
        <v>500000</v>
      </c>
      <c r="C60" s="19">
        <f t="shared" si="4"/>
        <v>0</v>
      </c>
      <c r="D60" s="24">
        <v>0</v>
      </c>
      <c r="E60" s="21">
        <v>0</v>
      </c>
      <c r="F60" s="21">
        <v>0</v>
      </c>
      <c r="G60" s="21">
        <v>0</v>
      </c>
      <c r="H60" s="22">
        <v>0</v>
      </c>
      <c r="I60" s="22">
        <v>0</v>
      </c>
      <c r="J60" s="22">
        <v>0</v>
      </c>
    </row>
    <row r="61" spans="1:10" ht="45" x14ac:dyDescent="0.25">
      <c r="A61" s="54" t="s">
        <v>55</v>
      </c>
      <c r="B61" s="23"/>
      <c r="C61" s="19">
        <f t="shared" si="4"/>
        <v>0</v>
      </c>
      <c r="D61" s="24">
        <v>0</v>
      </c>
      <c r="E61" s="21">
        <v>0</v>
      </c>
      <c r="F61" s="21">
        <v>0</v>
      </c>
      <c r="G61" s="21">
        <v>0</v>
      </c>
      <c r="H61" s="22">
        <v>0</v>
      </c>
      <c r="I61" s="22">
        <v>0</v>
      </c>
      <c r="J61" s="22">
        <v>0</v>
      </c>
    </row>
    <row r="62" spans="1:10" ht="15.75" x14ac:dyDescent="0.2">
      <c r="A62" s="55" t="s">
        <v>56</v>
      </c>
      <c r="B62" s="32">
        <f>+B63</f>
        <v>118834831</v>
      </c>
      <c r="C62" s="32">
        <f t="shared" ref="C62:J62" si="7">+C63</f>
        <v>0</v>
      </c>
      <c r="D62" s="32">
        <f t="shared" si="7"/>
        <v>0</v>
      </c>
      <c r="E62" s="32">
        <f t="shared" si="7"/>
        <v>0</v>
      </c>
      <c r="F62" s="32">
        <f t="shared" si="7"/>
        <v>0</v>
      </c>
      <c r="G62" s="32">
        <f t="shared" si="7"/>
        <v>0</v>
      </c>
      <c r="H62" s="32">
        <f t="shared" si="7"/>
        <v>0</v>
      </c>
      <c r="I62" s="32">
        <f t="shared" si="7"/>
        <v>0</v>
      </c>
      <c r="J62" s="32">
        <f t="shared" si="7"/>
        <v>0</v>
      </c>
    </row>
    <row r="63" spans="1:10" ht="18" x14ac:dyDescent="0.25">
      <c r="A63" s="54" t="s">
        <v>57</v>
      </c>
      <c r="B63" s="23">
        <v>118834831</v>
      </c>
      <c r="C63" s="19">
        <f t="shared" si="4"/>
        <v>0</v>
      </c>
      <c r="D63" s="24">
        <v>0</v>
      </c>
      <c r="E63" s="21">
        <v>0</v>
      </c>
      <c r="F63" s="22">
        <v>0</v>
      </c>
      <c r="G63" s="21">
        <v>0</v>
      </c>
      <c r="H63" s="22">
        <v>0</v>
      </c>
      <c r="I63" s="22">
        <v>0</v>
      </c>
      <c r="J63" s="22">
        <v>0</v>
      </c>
    </row>
    <row r="64" spans="1:10" ht="18" x14ac:dyDescent="0.25">
      <c r="A64" s="54" t="s">
        <v>58</v>
      </c>
      <c r="B64" s="23">
        <v>0</v>
      </c>
      <c r="C64" s="19">
        <f t="shared" si="4"/>
        <v>0</v>
      </c>
      <c r="D64" s="24">
        <v>0</v>
      </c>
      <c r="E64" s="21">
        <v>0</v>
      </c>
      <c r="F64" s="22">
        <v>0</v>
      </c>
      <c r="G64" s="21">
        <v>0</v>
      </c>
      <c r="H64" s="22">
        <v>0</v>
      </c>
      <c r="I64" s="22">
        <v>0</v>
      </c>
      <c r="J64" s="22">
        <v>0</v>
      </c>
    </row>
    <row r="65" spans="1:10" ht="30" x14ac:dyDescent="0.25">
      <c r="A65" s="54" t="s">
        <v>59</v>
      </c>
      <c r="B65" s="23">
        <v>0</v>
      </c>
      <c r="C65" s="19">
        <f t="shared" si="4"/>
        <v>0</v>
      </c>
      <c r="D65" s="24">
        <v>0</v>
      </c>
      <c r="E65" s="21">
        <v>0</v>
      </c>
      <c r="F65" s="22">
        <v>0</v>
      </c>
      <c r="G65" s="21">
        <v>0</v>
      </c>
      <c r="H65" s="22">
        <v>0</v>
      </c>
      <c r="I65" s="22">
        <v>0</v>
      </c>
      <c r="J65" s="22">
        <v>0</v>
      </c>
    </row>
    <row r="66" spans="1:10" ht="45" x14ac:dyDescent="0.25">
      <c r="A66" s="54" t="s">
        <v>60</v>
      </c>
      <c r="B66" s="23">
        <v>0</v>
      </c>
      <c r="C66" s="19">
        <f t="shared" si="4"/>
        <v>0</v>
      </c>
      <c r="D66" s="24">
        <v>0</v>
      </c>
      <c r="E66" s="21">
        <v>0</v>
      </c>
      <c r="F66" s="22">
        <v>0</v>
      </c>
      <c r="G66" s="21">
        <v>0</v>
      </c>
      <c r="H66" s="22">
        <v>0</v>
      </c>
      <c r="I66" s="22">
        <v>0</v>
      </c>
      <c r="J66" s="22">
        <v>0</v>
      </c>
    </row>
    <row r="67" spans="1:10" ht="30" x14ac:dyDescent="0.25">
      <c r="A67" s="55" t="s">
        <v>61</v>
      </c>
      <c r="B67" s="32">
        <v>0</v>
      </c>
      <c r="C67" s="27">
        <f t="shared" si="4"/>
        <v>0</v>
      </c>
      <c r="D67" s="28">
        <v>0</v>
      </c>
      <c r="E67" s="29">
        <v>0</v>
      </c>
      <c r="F67" s="31">
        <v>0</v>
      </c>
      <c r="G67" s="29">
        <v>0</v>
      </c>
      <c r="H67" s="31">
        <v>0</v>
      </c>
      <c r="I67" s="31">
        <v>0</v>
      </c>
      <c r="J67" s="31">
        <v>0</v>
      </c>
    </row>
    <row r="68" spans="1:10" ht="18" x14ac:dyDescent="0.25">
      <c r="A68" s="54" t="s">
        <v>62</v>
      </c>
      <c r="B68" s="23">
        <v>0</v>
      </c>
      <c r="C68" s="19">
        <f>SUM(D68:J68)</f>
        <v>0</v>
      </c>
      <c r="D68" s="24">
        <v>0</v>
      </c>
      <c r="E68" s="21">
        <v>0</v>
      </c>
      <c r="F68" s="22">
        <v>0</v>
      </c>
      <c r="G68" s="21">
        <v>0</v>
      </c>
      <c r="H68" s="22">
        <v>0</v>
      </c>
      <c r="I68" s="22">
        <v>0</v>
      </c>
      <c r="J68" s="22">
        <v>0</v>
      </c>
    </row>
    <row r="69" spans="1:10" ht="30" x14ac:dyDescent="0.25">
      <c r="A69" s="54" t="s">
        <v>63</v>
      </c>
      <c r="B69" s="23">
        <v>0</v>
      </c>
      <c r="C69" s="19">
        <f t="shared" si="4"/>
        <v>0</v>
      </c>
      <c r="D69" s="24">
        <v>0</v>
      </c>
      <c r="E69" s="21">
        <v>0</v>
      </c>
      <c r="F69" s="22">
        <v>0</v>
      </c>
      <c r="G69" s="21">
        <v>0</v>
      </c>
      <c r="H69" s="22">
        <v>0</v>
      </c>
      <c r="I69" s="22">
        <v>0</v>
      </c>
      <c r="J69" s="22">
        <v>0</v>
      </c>
    </row>
    <row r="70" spans="1:10" ht="18" x14ac:dyDescent="0.25">
      <c r="A70" s="55" t="s">
        <v>64</v>
      </c>
      <c r="B70" s="32">
        <v>0</v>
      </c>
      <c r="C70" s="27">
        <f t="shared" si="4"/>
        <v>0</v>
      </c>
      <c r="D70" s="28">
        <v>0</v>
      </c>
      <c r="E70" s="29">
        <v>0</v>
      </c>
      <c r="F70" s="31">
        <v>0</v>
      </c>
      <c r="G70" s="29">
        <v>0</v>
      </c>
      <c r="H70" s="31">
        <v>0</v>
      </c>
      <c r="I70" s="31">
        <v>0</v>
      </c>
      <c r="J70" s="31">
        <v>0</v>
      </c>
    </row>
    <row r="71" spans="1:10" ht="30" x14ac:dyDescent="0.25">
      <c r="A71" s="54" t="s">
        <v>65</v>
      </c>
      <c r="B71" s="23">
        <v>0</v>
      </c>
      <c r="C71" s="19">
        <f t="shared" si="4"/>
        <v>0</v>
      </c>
      <c r="D71" s="24">
        <v>0</v>
      </c>
      <c r="E71" s="21">
        <v>0</v>
      </c>
      <c r="F71" s="22">
        <v>0</v>
      </c>
      <c r="G71" s="21">
        <v>0</v>
      </c>
      <c r="H71" s="22">
        <v>0</v>
      </c>
      <c r="I71" s="22">
        <v>0</v>
      </c>
      <c r="J71" s="22">
        <v>0</v>
      </c>
    </row>
    <row r="72" spans="1:10" ht="30" x14ac:dyDescent="0.25">
      <c r="A72" s="54" t="s">
        <v>66</v>
      </c>
      <c r="B72" s="23">
        <v>0</v>
      </c>
      <c r="C72" s="19">
        <f t="shared" si="4"/>
        <v>0</v>
      </c>
      <c r="D72" s="24">
        <v>0</v>
      </c>
      <c r="E72" s="21">
        <v>0</v>
      </c>
      <c r="F72" s="22">
        <v>0</v>
      </c>
      <c r="G72" s="21">
        <v>0</v>
      </c>
      <c r="H72" s="22">
        <v>0</v>
      </c>
      <c r="I72" s="22">
        <v>0</v>
      </c>
      <c r="J72" s="22">
        <v>0</v>
      </c>
    </row>
    <row r="73" spans="1:10" ht="30" x14ac:dyDescent="0.25">
      <c r="A73" s="56" t="s">
        <v>67</v>
      </c>
      <c r="B73" s="33">
        <v>0</v>
      </c>
      <c r="C73" s="19">
        <f t="shared" si="4"/>
        <v>0</v>
      </c>
      <c r="D73" s="34">
        <v>0</v>
      </c>
      <c r="E73" s="35">
        <v>0</v>
      </c>
      <c r="F73" s="36">
        <v>0</v>
      </c>
      <c r="G73" s="35">
        <v>0</v>
      </c>
      <c r="H73" s="36">
        <v>0</v>
      </c>
      <c r="I73" s="22">
        <v>0</v>
      </c>
      <c r="J73" s="22">
        <v>0</v>
      </c>
    </row>
    <row r="74" spans="1:10" ht="18" x14ac:dyDescent="0.2">
      <c r="A74" s="57" t="s">
        <v>68</v>
      </c>
      <c r="B74" s="37">
        <f>+B67+B62+B52+B44+B36+B26+B16+B10</f>
        <v>1090587821</v>
      </c>
      <c r="C74" s="37">
        <f t="shared" ref="C74:J74" si="8">+C67+C62+C52+C44+C36+C26+C16+C10</f>
        <v>541145356.51999998</v>
      </c>
      <c r="D74" s="37">
        <f t="shared" si="8"/>
        <v>58853150.43</v>
      </c>
      <c r="E74" s="37">
        <f t="shared" si="8"/>
        <v>99980047.230000004</v>
      </c>
      <c r="F74" s="37">
        <f t="shared" si="8"/>
        <v>75892959.200000003</v>
      </c>
      <c r="G74" s="37">
        <f t="shared" si="8"/>
        <v>79196791.650000006</v>
      </c>
      <c r="H74" s="37">
        <f t="shared" si="8"/>
        <v>74138624.170000002</v>
      </c>
      <c r="I74" s="37">
        <f t="shared" si="8"/>
        <v>77282331.800000012</v>
      </c>
      <c r="J74" s="37">
        <f t="shared" si="8"/>
        <v>75801452.039999992</v>
      </c>
    </row>
    <row r="75" spans="1:10" ht="18" x14ac:dyDescent="0.25">
      <c r="A75" s="58" t="s">
        <v>69</v>
      </c>
      <c r="B75" s="38">
        <v>0</v>
      </c>
      <c r="C75" s="19">
        <f>SUM(D75:J75)</f>
        <v>0</v>
      </c>
      <c r="D75" s="39">
        <v>0</v>
      </c>
      <c r="E75" s="39">
        <v>0</v>
      </c>
      <c r="F75" s="39">
        <v>0</v>
      </c>
      <c r="G75" s="40">
        <v>0</v>
      </c>
      <c r="H75" s="41">
        <v>0</v>
      </c>
      <c r="I75" s="22">
        <v>0</v>
      </c>
      <c r="J75" s="22">
        <v>0</v>
      </c>
    </row>
    <row r="76" spans="1:10" ht="30" x14ac:dyDescent="0.25">
      <c r="A76" s="54" t="s">
        <v>70</v>
      </c>
      <c r="B76" s="23">
        <v>0</v>
      </c>
      <c r="C76" s="19">
        <f t="shared" si="4"/>
        <v>0</v>
      </c>
      <c r="D76" s="24">
        <v>0</v>
      </c>
      <c r="E76" s="24">
        <v>0</v>
      </c>
      <c r="F76" s="24">
        <v>0</v>
      </c>
      <c r="G76" s="21">
        <v>0</v>
      </c>
      <c r="H76" s="22">
        <v>0</v>
      </c>
      <c r="I76" s="22">
        <v>0</v>
      </c>
      <c r="J76" s="22">
        <v>0</v>
      </c>
    </row>
    <row r="77" spans="1:10" ht="30" x14ac:dyDescent="0.25">
      <c r="A77" s="54" t="s">
        <v>71</v>
      </c>
      <c r="B77" s="23">
        <v>0</v>
      </c>
      <c r="C77" s="19">
        <f t="shared" si="4"/>
        <v>0</v>
      </c>
      <c r="D77" s="24">
        <v>0</v>
      </c>
      <c r="E77" s="24">
        <v>0</v>
      </c>
      <c r="F77" s="24">
        <v>0</v>
      </c>
      <c r="G77" s="21">
        <v>0</v>
      </c>
      <c r="H77" s="22">
        <v>0</v>
      </c>
      <c r="I77" s="22">
        <v>0</v>
      </c>
      <c r="J77" s="22">
        <v>0</v>
      </c>
    </row>
    <row r="78" spans="1:10" ht="30" x14ac:dyDescent="0.25">
      <c r="A78" s="54" t="s">
        <v>72</v>
      </c>
      <c r="B78" s="23">
        <v>0</v>
      </c>
      <c r="C78" s="19">
        <f t="shared" si="4"/>
        <v>0</v>
      </c>
      <c r="D78" s="24">
        <v>0</v>
      </c>
      <c r="E78" s="24">
        <v>0</v>
      </c>
      <c r="F78" s="24">
        <v>0</v>
      </c>
      <c r="G78" s="21">
        <v>0</v>
      </c>
      <c r="H78" s="22">
        <v>0</v>
      </c>
      <c r="I78" s="22">
        <v>0</v>
      </c>
      <c r="J78" s="22">
        <v>0</v>
      </c>
    </row>
    <row r="79" spans="1:10" ht="18" x14ac:dyDescent="0.25">
      <c r="A79" s="54" t="s">
        <v>73</v>
      </c>
      <c r="B79" s="23">
        <v>0</v>
      </c>
      <c r="C79" s="19">
        <f t="shared" si="4"/>
        <v>0</v>
      </c>
      <c r="D79" s="24">
        <v>0</v>
      </c>
      <c r="E79" s="24">
        <v>0</v>
      </c>
      <c r="F79" s="24">
        <v>0</v>
      </c>
      <c r="G79" s="21">
        <v>0</v>
      </c>
      <c r="H79" s="22">
        <v>0</v>
      </c>
      <c r="I79" s="22">
        <v>0</v>
      </c>
      <c r="J79" s="22">
        <v>0</v>
      </c>
    </row>
    <row r="80" spans="1:10" ht="30" x14ac:dyDescent="0.25">
      <c r="A80" s="54" t="s">
        <v>74</v>
      </c>
      <c r="B80" s="23">
        <v>0</v>
      </c>
      <c r="C80" s="19">
        <f t="shared" si="4"/>
        <v>0</v>
      </c>
      <c r="D80" s="24">
        <v>0</v>
      </c>
      <c r="E80" s="24">
        <v>0</v>
      </c>
      <c r="F80" s="24">
        <v>0</v>
      </c>
      <c r="G80" s="21">
        <v>0</v>
      </c>
      <c r="H80" s="22">
        <v>0</v>
      </c>
      <c r="I80" s="22">
        <v>0</v>
      </c>
      <c r="J80" s="22">
        <v>0</v>
      </c>
    </row>
    <row r="81" spans="1:10" ht="30" x14ac:dyDescent="0.25">
      <c r="A81" s="54" t="s">
        <v>75</v>
      </c>
      <c r="B81" s="23">
        <v>0</v>
      </c>
      <c r="C81" s="19">
        <f t="shared" si="4"/>
        <v>0</v>
      </c>
      <c r="D81" s="24">
        <v>0</v>
      </c>
      <c r="E81" s="24">
        <v>0</v>
      </c>
      <c r="F81" s="24">
        <v>0</v>
      </c>
      <c r="G81" s="21">
        <v>0</v>
      </c>
      <c r="H81" s="22">
        <v>0</v>
      </c>
      <c r="I81" s="22">
        <v>0</v>
      </c>
      <c r="J81" s="22">
        <v>0</v>
      </c>
    </row>
    <row r="82" spans="1:10" ht="30" x14ac:dyDescent="0.25">
      <c r="A82" s="54" t="s">
        <v>76</v>
      </c>
      <c r="B82" s="23">
        <v>0</v>
      </c>
      <c r="C82" s="19">
        <f t="shared" si="4"/>
        <v>0</v>
      </c>
      <c r="D82" s="24">
        <v>0</v>
      </c>
      <c r="E82" s="24">
        <v>0</v>
      </c>
      <c r="F82" s="24">
        <v>0</v>
      </c>
      <c r="G82" s="21">
        <v>0</v>
      </c>
      <c r="H82" s="22">
        <v>0</v>
      </c>
      <c r="I82" s="22">
        <v>0</v>
      </c>
      <c r="J82" s="22">
        <v>0</v>
      </c>
    </row>
    <row r="83" spans="1:10" ht="30" x14ac:dyDescent="0.25">
      <c r="A83" s="54" t="s">
        <v>77</v>
      </c>
      <c r="B83" s="23">
        <v>0</v>
      </c>
      <c r="C83" s="19">
        <f t="shared" si="4"/>
        <v>0</v>
      </c>
      <c r="D83" s="24">
        <v>0</v>
      </c>
      <c r="E83" s="24">
        <v>0</v>
      </c>
      <c r="F83" s="24">
        <v>0</v>
      </c>
      <c r="G83" s="21">
        <v>0</v>
      </c>
      <c r="H83" s="22">
        <v>0</v>
      </c>
      <c r="I83" s="22">
        <v>0</v>
      </c>
      <c r="J83" s="22">
        <v>0</v>
      </c>
    </row>
    <row r="84" spans="1:10" ht="18" x14ac:dyDescent="0.25">
      <c r="A84" s="59" t="s">
        <v>78</v>
      </c>
      <c r="B84" s="42">
        <v>0</v>
      </c>
      <c r="C84" s="27">
        <f t="shared" si="4"/>
        <v>0</v>
      </c>
      <c r="D84" s="28">
        <v>0</v>
      </c>
      <c r="E84" s="29">
        <v>0</v>
      </c>
      <c r="F84" s="31">
        <v>0</v>
      </c>
      <c r="G84" s="29">
        <v>0</v>
      </c>
      <c r="H84" s="31">
        <v>0</v>
      </c>
      <c r="I84" s="31">
        <v>0</v>
      </c>
      <c r="J84" s="31">
        <v>0</v>
      </c>
    </row>
    <row r="85" spans="1:10" ht="18" x14ac:dyDescent="0.25">
      <c r="A85" s="60"/>
      <c r="B85" s="43"/>
      <c r="C85" s="19">
        <f t="shared" si="4"/>
        <v>0</v>
      </c>
      <c r="D85" s="34"/>
      <c r="E85" s="44"/>
      <c r="F85" s="45"/>
      <c r="G85" s="35">
        <v>0</v>
      </c>
      <c r="H85" s="36">
        <v>0</v>
      </c>
      <c r="I85" s="36">
        <v>0</v>
      </c>
      <c r="J85" s="36">
        <v>0</v>
      </c>
    </row>
    <row r="86" spans="1:10" ht="36" x14ac:dyDescent="0.2">
      <c r="A86" s="57" t="s">
        <v>79</v>
      </c>
      <c r="B86" s="37">
        <f>+B84+B67+B62+B52+B44+B36+B26+B16+B10</f>
        <v>1090587821</v>
      </c>
      <c r="C86" s="37">
        <f t="shared" ref="C86:J86" si="9">+C84+C67+C62+C52+C44+C36+C26+C16+C10</f>
        <v>541145356.51999998</v>
      </c>
      <c r="D86" s="37">
        <f t="shared" si="9"/>
        <v>58853150.43</v>
      </c>
      <c r="E86" s="37">
        <f t="shared" si="9"/>
        <v>99980047.230000004</v>
      </c>
      <c r="F86" s="37">
        <f t="shared" si="9"/>
        <v>75892959.200000003</v>
      </c>
      <c r="G86" s="37">
        <f t="shared" si="9"/>
        <v>79196791.650000006</v>
      </c>
      <c r="H86" s="37">
        <f t="shared" si="9"/>
        <v>74138624.170000002</v>
      </c>
      <c r="I86" s="37">
        <f t="shared" si="9"/>
        <v>77282331.800000012</v>
      </c>
      <c r="J86" s="37">
        <f t="shared" si="9"/>
        <v>75801452.039999992</v>
      </c>
    </row>
    <row r="87" spans="1:10" x14ac:dyDescent="0.25">
      <c r="A87" s="61" t="s">
        <v>80</v>
      </c>
      <c r="B87" s="46"/>
      <c r="C87" s="46"/>
      <c r="D87" s="46"/>
    </row>
    <row r="88" spans="1:10" x14ac:dyDescent="0.25">
      <c r="A88" s="61" t="s">
        <v>94</v>
      </c>
      <c r="B88" s="46"/>
      <c r="C88" s="46"/>
      <c r="D88" s="46"/>
    </row>
    <row r="89" spans="1:10" ht="29.25" x14ac:dyDescent="0.25">
      <c r="A89" s="61" t="s">
        <v>95</v>
      </c>
      <c r="B89" s="46"/>
      <c r="C89" s="46"/>
      <c r="D89" s="46"/>
    </row>
    <row r="90" spans="1:10" x14ac:dyDescent="0.25">
      <c r="A90" s="61"/>
      <c r="B90" s="46"/>
      <c r="C90" s="46"/>
      <c r="D90" s="46"/>
    </row>
    <row r="91" spans="1:10" x14ac:dyDescent="0.25">
      <c r="A91" s="61"/>
      <c r="B91" s="46"/>
      <c r="C91" s="46"/>
      <c r="D91" s="46"/>
    </row>
    <row r="92" spans="1:10" x14ac:dyDescent="0.25">
      <c r="A92" s="61"/>
      <c r="B92" s="46"/>
      <c r="C92" s="46"/>
      <c r="D92" s="46"/>
    </row>
    <row r="93" spans="1:10" x14ac:dyDescent="0.25">
      <c r="A93" s="62"/>
      <c r="B93" s="47"/>
      <c r="C93" s="67"/>
      <c r="D93" s="67"/>
    </row>
    <row r="94" spans="1:10" x14ac:dyDescent="0.25">
      <c r="A94" s="61"/>
      <c r="B94" s="46"/>
      <c r="C94" s="66"/>
      <c r="D94" s="66"/>
    </row>
    <row r="95" spans="1:10" ht="32.25" customHeight="1" x14ac:dyDescent="0.25">
      <c r="A95" s="61"/>
      <c r="B95" s="66" t="s">
        <v>81</v>
      </c>
      <c r="C95" s="66"/>
      <c r="E95" s="65" t="s">
        <v>98</v>
      </c>
      <c r="F95" s="65"/>
    </row>
    <row r="96" spans="1:10" x14ac:dyDescent="0.25">
      <c r="A96" s="61"/>
      <c r="B96" s="63" t="s">
        <v>82</v>
      </c>
      <c r="C96" s="63"/>
      <c r="E96" s="63" t="s">
        <v>83</v>
      </c>
      <c r="F96" s="63"/>
    </row>
    <row r="97" spans="1:6" x14ac:dyDescent="0.25">
      <c r="A97" s="61"/>
      <c r="B97" s="63" t="s">
        <v>84</v>
      </c>
      <c r="C97" s="63"/>
      <c r="E97" s="63" t="s">
        <v>85</v>
      </c>
      <c r="F97" s="63"/>
    </row>
    <row r="98" spans="1:6" x14ac:dyDescent="0.25">
      <c r="A98" s="61"/>
      <c r="B98" s="46"/>
      <c r="C98" s="46"/>
      <c r="D98" s="46"/>
    </row>
  </sheetData>
  <mergeCells count="12">
    <mergeCell ref="B97:C97"/>
    <mergeCell ref="E97:F97"/>
    <mergeCell ref="A1:J1"/>
    <mergeCell ref="E95:F95"/>
    <mergeCell ref="E96:F96"/>
    <mergeCell ref="B95:C95"/>
    <mergeCell ref="B96:C96"/>
    <mergeCell ref="C94:D94"/>
    <mergeCell ref="C93:D93"/>
    <mergeCell ref="A7:J7"/>
    <mergeCell ref="A6:J6"/>
    <mergeCell ref="A5:J5"/>
  </mergeCells>
  <pageMargins left="0.7" right="0.7" top="0.75" bottom="0.75" header="0.3" footer="0.3"/>
  <pageSetup scale="34" orientation="portrait" r:id="rId1"/>
  <headerFooter>
    <oddFooter>&amp;L&amp;P</oddFooter>
  </headerFooter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Frias</cp:lastModifiedBy>
  <cp:lastPrinted>2021-08-09T16:58:36Z</cp:lastPrinted>
  <dcterms:created xsi:type="dcterms:W3CDTF">2021-02-04T13:21:16Z</dcterms:created>
  <dcterms:modified xsi:type="dcterms:W3CDTF">2021-08-09T18:47:02Z</dcterms:modified>
</cp:coreProperties>
</file>