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Users\BERNAdita.minier\Downloads\"/>
    </mc:Choice>
  </mc:AlternateContent>
  <xr:revisionPtr revIDLastSave="0" documentId="13_ncr:1_{67918289-8339-4AAE-9B14-E33156DEA965}" xr6:coauthVersionLast="47" xr6:coauthVersionMax="47" xr10:uidLastSave="{00000000-0000-0000-0000-000000000000}"/>
  <bookViews>
    <workbookView xWindow="-120" yWindow="-120" windowWidth="20730" windowHeight="11160" xr2:uid="{00000000-000D-0000-FFFF-FFFF00000000}"/>
  </bookViews>
  <sheets>
    <sheet name="Report_ Final_V3" sheetId="1" r:id="rId1"/>
    <sheet name="Sheet1" sheetId="2" r:id="rId2"/>
  </sheets>
  <definedNames>
    <definedName name="_xlnm.Print_Area" localSheetId="0">'Report_ Final_V3'!$A$1:$BE$201</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7" i="1" l="1"/>
  <c r="AL163" i="1" l="1"/>
  <c r="AJ163" i="1"/>
  <c r="AJ104" i="1" l="1"/>
  <c r="AL104" i="1"/>
  <c r="AL105" i="1"/>
  <c r="AJ105" i="1"/>
  <c r="AL106" i="1"/>
  <c r="AJ106" i="1"/>
  <c r="AL108" i="1"/>
  <c r="AJ108" i="1"/>
  <c r="AJ107" i="1"/>
  <c r="AL107" i="1"/>
  <c r="AI68" i="1"/>
  <c r="AI100" i="1"/>
  <c r="AL73" i="1"/>
  <c r="AJ73" i="1"/>
  <c r="AJ72" i="1"/>
  <c r="AL72" i="1"/>
  <c r="AJ32" i="1" l="1"/>
  <c r="AL165" i="1" l="1"/>
  <c r="AJ165" i="1"/>
  <c r="AL164" i="1"/>
  <c r="AJ164" i="1"/>
  <c r="AL162" i="1"/>
  <c r="AJ162" i="1"/>
  <c r="AJ31" i="1"/>
  <c r="AL32" i="1"/>
  <c r="AI26" i="1"/>
  <c r="AL161" i="1"/>
  <c r="AJ161" i="1"/>
  <c r="AI157" i="1"/>
  <c r="AL31" i="1"/>
  <c r="AL30" i="1"/>
  <c r="AJ30" i="1"/>
</calcChain>
</file>

<file path=xl/sharedStrings.xml><?xml version="1.0" encoding="utf-8"?>
<sst xmlns="http://schemas.openxmlformats.org/spreadsheetml/2006/main" count="315" uniqueCount="204">
  <si>
    <t>Capítulo:</t>
  </si>
  <si>
    <t>Sub-Capítulo:</t>
  </si>
  <si>
    <t>Unidad Ejecutora:</t>
  </si>
  <si>
    <t>I. ASPECTOS GENERALES:</t>
  </si>
  <si>
    <t>Misión:</t>
  </si>
  <si>
    <t>Visión:</t>
  </si>
  <si>
    <t>II. CONTRIBUCIÓN A LA ESTRATEGIA NACIONAL DE DESARROLLO Y AL PLAN NACIONAL PLURIANUAL DEL SECTOR PÚBLICO</t>
  </si>
  <si>
    <t>Eje estratégico:</t>
  </si>
  <si>
    <t>2. DESARROLLO SOCIAL</t>
  </si>
  <si>
    <t>Objetivo general:</t>
  </si>
  <si>
    <t>Objetivo(s) específico(s):</t>
  </si>
  <si>
    <t xml:space="preserve">Nombre del programa: </t>
  </si>
  <si>
    <t>¿En qué consiste el programa?</t>
  </si>
  <si>
    <t>¿Quiénes son los beneficiarios del programa?</t>
  </si>
  <si>
    <t>Resultado al que contribuye el programa:</t>
  </si>
  <si>
    <t xml:space="preserve">Cuadro: Desempeño financiero por programa </t>
  </si>
  <si>
    <t>Presupuesto Inicial</t>
  </si>
  <si>
    <t>Presupuesto Vigente</t>
  </si>
  <si>
    <t>Presupuesto Ejecutado</t>
  </si>
  <si>
    <t>Porcentaje de Ejecución</t>
  </si>
  <si>
    <t>PROGRAMACIÓN Y EJECUCIÓN ANUAL DE LAS METAS</t>
  </si>
  <si>
    <t/>
  </si>
  <si>
    <t xml:space="preserve">Presupuesto Anual </t>
  </si>
  <si>
    <t>Cumplimiento</t>
  </si>
  <si>
    <t>PRODUCTO</t>
  </si>
  <si>
    <t>UNIDAD DE MEDIDA</t>
  </si>
  <si>
    <t>Metas</t>
  </si>
  <si>
    <t>Monto Financiero</t>
  </si>
  <si>
    <t>Financiero % F= D/B</t>
  </si>
  <si>
    <t>Descripción del producto:</t>
  </si>
  <si>
    <t>Logros Alcanzados:</t>
  </si>
  <si>
    <t>Causas y justificación del desvío:</t>
  </si>
  <si>
    <t>0215 - MINISTERIO DE LA MUJER</t>
  </si>
  <si>
    <t>01 - MINISTERIO DE LA  MUJER</t>
  </si>
  <si>
    <t>0001 - MINISTERIO DE LA MUJER</t>
  </si>
  <si>
    <t>2.3. Igualdad de derechos y oportunidades</t>
  </si>
  <si>
    <t>2.3.1 Construir una cultura de igualdad y equidad entre hombres y mujeres</t>
  </si>
  <si>
    <t xml:space="preserve">11 - Coordinación intersectorial </t>
  </si>
  <si>
    <t>Instituciones del gobierno central y descentralizado, gobiernos locales e instituciones de la sociedad civil</t>
  </si>
  <si>
    <t xml:space="preserve">Cantidad de instituciones asistidas	</t>
  </si>
  <si>
    <t>Instituciones del gobierno central y descentralizado con sello de igualdad de género (igualando-RD)</t>
  </si>
  <si>
    <t>Promoción del  liderazgo y la participación política de las mujeres y Fomentar una mayor participación política y social de las mujeres a favor de la construcción de la igualdad y equidad entre géneros.</t>
  </si>
  <si>
    <t>Instituciones con asistencia técnica para la transversalización del enfoque de género</t>
  </si>
  <si>
    <t xml:space="preserve">12 - Fomento y promoción de la perspectiva de género en la educación y capacitación </t>
  </si>
  <si>
    <t>Favorecer cambios en los patrones socios culturales mediante acciones sistemáticas de comunicación, información y educación dirigidas a eliminar los estereotipos discriminatorios y promover la  perspectiva de género y transversalización en todo el Sistema Educativo Dominicano.</t>
  </si>
  <si>
    <t>Promover, defender y garantizar los derechos humanos de las mujeres para el ejercicio pleno de su ciudadanía a través de acciones e intervenciones en programas de promoción, prevención y atención a la violencia contra la mujer e intrafamiliar, mediante la aplicación de planes y proyectos que garanticen la protección de victimas de violencia.</t>
  </si>
  <si>
    <t xml:space="preserve">5952 - Mujeres víctimas de violencia de género e intrafamiliar con atención integral	</t>
  </si>
  <si>
    <t>Personas sensibilizadas sobre una vida sin violencia</t>
  </si>
  <si>
    <t>Personas en situación de emergencias atendidas a través de línea 24 horas Mujer *212</t>
  </si>
  <si>
    <t>Producto:                                             5952</t>
  </si>
  <si>
    <t>Mujeres víctimas de violencia de género e intrafamiliar con atención integral</t>
  </si>
  <si>
    <t>Cantidad de mujeres habilitadas y capacitadas</t>
  </si>
  <si>
    <t>Cantidad de propuestas de políticas elaboradas y consensuadas</t>
  </si>
  <si>
    <t>Cantidad de jóvenes y adolescentes sensibilizados/as</t>
  </si>
  <si>
    <t>Cantidad de instituciones de salud sensibilizadas</t>
  </si>
  <si>
    <t>Mujeres habilitadas y capacitadas en formación integral para el empleo y/o gestionar sus propias empresas</t>
  </si>
  <si>
    <t>Producto:                     6006</t>
  </si>
  <si>
    <t>Jóvenes y adolescentes sensibilizados/as en salud sexual y reproductiva</t>
  </si>
  <si>
    <t xml:space="preserve">III. (11) INFORMACION DEL PROGRAMA: </t>
  </si>
  <si>
    <t>IV. (11)  REPORTE DEL PRESUPUESTO FÍSICA-FINANCIERA DE LOS PRODUCTOS</t>
  </si>
  <si>
    <t xml:space="preserve">III. (12) INFORMACION DEL PROGRAMA: </t>
  </si>
  <si>
    <t>IV. (12)  REPORTE DEL PRESUPUESTO FÍSICA-FINANCIERA DE LOS PRODUCTOS</t>
  </si>
  <si>
    <t xml:space="preserve">III. (13) INFORMACION DEL PROGRAMA: </t>
  </si>
  <si>
    <t>IV. (13)  REPORTE DEL PRESUPUESTO FÍSICA-FINANCIERA DE LOS PRODUCTOS</t>
  </si>
  <si>
    <t>Físico % E=C/A</t>
  </si>
  <si>
    <t>13 - Prevención y atención a la violencia contra la mujer e intrafamiliar</t>
  </si>
  <si>
    <t>La población en general</t>
  </si>
  <si>
    <t>Cantidad de mujeres y hombres sensibilizados/as</t>
  </si>
  <si>
    <t>Contribuir a mejorar el acceso y la calidad de los servicios de salud sexual y reproductiva para las mujeres jóvenes, con énfasis en la prevención y atención del embarazo, mortalidad materna, violencia intrafamiliar, VIH/SIDA.</t>
  </si>
  <si>
    <t>6834- Mujeres participan en acciones dirigidas al fortalecimiento de su autonomía política, económica y social en los espacios de poder político y toma de decisiones</t>
  </si>
  <si>
    <t>Mujeres Participantes</t>
  </si>
  <si>
    <t>Cantidad de instituciones asistidas</t>
  </si>
  <si>
    <t>Programación Trimestral</t>
  </si>
  <si>
    <t>6851- Instituciones del gobierno central,  descentralizado y privado reciben certificación Sello Igualando-RD.</t>
  </si>
  <si>
    <t>Producto:                                           6851</t>
  </si>
  <si>
    <t>Producto:                                             6834</t>
  </si>
  <si>
    <t xml:space="preserve"> Mujeres participan en acciones dirigidas al fortalecimiento de su autonomía política, económica y social en los espacios de poder político y toma de decisiones</t>
  </si>
  <si>
    <t>Asistencia técnica, sensibilización y reconocimiento  a aquellas empresas comprometidas con el cumplimiento de los derechos humanos, buenas prácticas e incorporación de la igualdad de género.</t>
  </si>
  <si>
    <t>Producto:                                             6833</t>
  </si>
  <si>
    <t xml:space="preserve">Instituciones públicas y privadas recibiendo asistencia para incluir el enfoque de género en sus políticas, planes y programas </t>
  </si>
  <si>
    <t>Impulsada la transversalización del enfoque de igualdad de género en la educación, formal e informal, en todos sus niveles y sectores, así como en los medios de comunicación y la comunidad.</t>
  </si>
  <si>
    <t>Favorecer cambios en los patrones socios culturales mediante acciones sistemáticas de comunicación, información y educación dirigidas a eliminar los estereotipos discriminatorios y promover la  perspectiva de género y transversalización en todo el Sistema Educativo Dominicano</t>
  </si>
  <si>
    <t>Población en general y todo el sistema educativo nacional.</t>
  </si>
  <si>
    <t>6836 - Personas reciben capacitación y sensibilización en igualdad y equidad de género.</t>
  </si>
  <si>
    <t>Cantidad de personas capacitadas y sensibilizadas</t>
  </si>
  <si>
    <t>25</t>
  </si>
  <si>
    <t>6835 - Instituciones del sistema educativo en todos sus niveles reciben asistencia técnica para incorporar la perspectiva de género en sus programas y contenidos</t>
  </si>
  <si>
    <t>Sensibilización a la población sobre la transversalización del enfoque de género y  Masculinidades Positivas</t>
  </si>
  <si>
    <t>Producto:                                            6836</t>
  </si>
  <si>
    <t>Personas reciben capacitación y sensibilización en igualdad y equidad de género.</t>
  </si>
  <si>
    <t>Producto:                                             6835</t>
  </si>
  <si>
    <t>Instituciones del sistema educativo en todos sus niveles reciben asistencia técnica para incorporar la perspectiva de género en sus programas y contenidos</t>
  </si>
  <si>
    <t>Incrementadas  las acciones de prevención y atención a la violencia contra la mujer, así como los planes y programas de sensibilización a la población dominicana para una vida sin violencia</t>
  </si>
  <si>
    <t>6850 - Mujeres víctimas de viajes irregulares, trata y tráfico ilícito reciben atenciones</t>
  </si>
  <si>
    <t xml:space="preserve">6849 - Personas sensibilizadas sobre una vida sin violencia	</t>
  </si>
  <si>
    <t>Producto:                                             6850</t>
  </si>
  <si>
    <t xml:space="preserve"> Mujeres víctimas de viajes irregulares, trata y tráfico ilícito reciben atenciones</t>
  </si>
  <si>
    <t>Producto:                                          6849</t>
  </si>
  <si>
    <t>Producto:                                             6838</t>
  </si>
  <si>
    <t xml:space="preserve">6838- Mujeres de la diaspora  víctimas de violencia  basada en  género e intrafamiliar reciben atenciones	</t>
  </si>
  <si>
    <t>Mujeres de la diaspora  víctimas de violencia  basada en  género e intrafamiliar reciben atenciones</t>
  </si>
  <si>
    <t>Ofrecer orientaciones legales y terapias psicológicas con enfoque de género a mujeres víctimas de violencia y a sus familiares, ubicadas/os en los Estados de Florida, Pensilvania y Nueva York, en los Estados Unidos.</t>
  </si>
  <si>
    <t>Fortalecimiento de las capacidades nacionales para la prevención y la atención del tráfico ilícito y la trata de personas.</t>
  </si>
  <si>
    <t xml:space="preserve">III. (15) INFORMACION DEL PROGRAMA: </t>
  </si>
  <si>
    <t>6842 - Mujeres habilitadas y capacitadas  para el empleo y/o gestionar sus propias empresas</t>
  </si>
  <si>
    <t>6839 - Mujeres se benefician de acuerdos y convenios interinstitucionales para incrementar su nivel de autonomia</t>
  </si>
  <si>
    <t xml:space="preserve">6006 - Jóvenes y adolescentes sensibilizados/as en salud sexual y reproductiva (programa 45)	</t>
  </si>
  <si>
    <t>Cantidad de Bonos otorgados</t>
  </si>
  <si>
    <t xml:space="preserve">Asegurar el diseño de las políticas públicas de igualdad y equidad de género y liderar la articulación intersectorial e intergubernamental para su implementación, a fin de garantizar el pleno ejercicio de los derechos de las mujeres. </t>
  </si>
  <si>
    <t xml:space="preserve">Ser un ministerio líder, innovador y plural, reconocido a nivel nacional e internacional por su capacidad de influir en la transformación de la sociedad dominicana para que mujeres y hombres disfruten de igualdad de derechos y oportunidades. </t>
  </si>
  <si>
    <t>15 - Promoción de los derechos integrales de la mujer</t>
  </si>
  <si>
    <t xml:space="preserve"> Promover y apoyar programas y acciones que garanticen el acceso, cobertura y calidad de los servicios de salud para las mujeres en todos sus ciclos de vida, además impulsar políticas, planes y proyectos que garanticen el ejercicio pleno de los derechos civiles, sociales y culturales y empoderamiento económico desde un enfoque de derechos humanos, de igualdad y equidad de genero</t>
  </si>
  <si>
    <t>Definición y aplicación de las políticas, planes, programas y normativas en el marco de la Ley General de Salud, enfatizando en la salud de las mujeres y con perspectiva de género.</t>
  </si>
  <si>
    <t>Mujeres en todo su ciclo de vida.</t>
  </si>
  <si>
    <t>6841 - Instituciones prestadoras de servicios de salud sensibilizadas en la aplicación de perspectiva de género en sus atenciones</t>
  </si>
  <si>
    <t>Producto:                  6841</t>
  </si>
  <si>
    <t xml:space="preserve"> Instituciones prestadoras de servicios de salud sensibilizadas en la aplicación de perspectiva de género en sus atenciones</t>
  </si>
  <si>
    <t>Producto:                           6842</t>
  </si>
  <si>
    <t>Promover la participación de na mayor cantidad de mujeres Victimas de Violencia  en los programas de capacitación y habilitación integral  para  acceder a empleos de calidad y/o  la autogestion de negocios.</t>
  </si>
  <si>
    <t>Producto:                           6839</t>
  </si>
  <si>
    <t>Mujeres se benefician de acuerdos y convenios interinstitucionales  para incrementar su nivel de autonomía .</t>
  </si>
  <si>
    <t>Producto:                   6843</t>
  </si>
  <si>
    <t>Mujeres en situación de vulnerabilidad reciben bono para la primera vivienda (Bono Mujer)</t>
  </si>
  <si>
    <t>Ofrecer viviendas dignas y de calidad a las mujeres en condición de vulnerabilidad  a través de entrega de bonos mujer.</t>
  </si>
  <si>
    <t xml:space="preserve">Promover, asesorar, coordinar y monitorear los diferentes sectores del Estado y de la sociedad civil a fin de incorporar la perspectiva de igualdad y equidad de genero en el diseño y ejecución de políticas, planes y programas, para eliminar las desigualdades e inequidades de género que afectan a las mujeres.          </t>
  </si>
  <si>
    <t>Asegurada la implementación de la política nacional de igualdad de género, impulsando y coordinando la activa participación e involucramiento de las instituciones del Estado dominicano.</t>
  </si>
  <si>
    <t>6833 - Instituciones públicas y privadas reciben asistencia técnica para la transversalización del enfoque de género</t>
  </si>
  <si>
    <t>Ejecución julio-septiembre</t>
  </si>
  <si>
    <t>Programación julio-septiembre</t>
  </si>
  <si>
    <t>Programación Anual</t>
  </si>
  <si>
    <t>Ejecución Anual</t>
  </si>
  <si>
    <t>Ejecución Semestre</t>
  </si>
  <si>
    <t>Programación Física    
 (A)</t>
  </si>
  <si>
    <t>Programación Financiera Anual
(B)</t>
  </si>
  <si>
    <t>Ejecución Física Anual
(C)</t>
  </si>
  <si>
    <t>Ejecución Financiera Anual
(D)</t>
  </si>
  <si>
    <t xml:space="preserve">Informe de Evaluación Trimestral de las Metas Fisicas- Financieras ENERO-MARZO 2023 </t>
  </si>
  <si>
    <t>Programación Física Trimestre   
 (A)</t>
  </si>
  <si>
    <t>4640</t>
  </si>
  <si>
    <t>Este producto no presenta desvio</t>
  </si>
  <si>
    <t>El presupuesto inicial aprobado fue de RD$5,110,000.00 afectado por modificaciones presupuestaria quedando un presupuesto vigente  de RD$ 2,810,000.00 de los que se ejecutaron RD$124,458.96 representando un 17% del  programado para el trimestre, la metafísica programada era de sensibilizar y capacitar 1,000 mujeres lideresas y la ejecutada representó 94%  de la programada. 
En coordinacion con las oficinas provinciales y municipales del Mmujer se realizaron jormadas  conmemorativas del 8 de marzo en varias provincias y municipios del pais para promover la Participación Política de las Mujeres con el fin de romper con el desequilibrio entre hombres y mujeres en los espacios en donde se toman las decisiones  y que la democracia se vea fortalecida con el liderazgo y los talentos de las mujeres en todos los ámbitos de la vida pública.</t>
  </si>
  <si>
    <t>No presenta desvios</t>
  </si>
  <si>
    <t xml:space="preserve">No presenta desvios </t>
  </si>
  <si>
    <t>Programación Financiera Trimestre (B)</t>
  </si>
  <si>
    <t>Ejecución Física Trimestre
(C)</t>
  </si>
  <si>
    <t>Ejecución Financiera Trimestre
(D)</t>
  </si>
  <si>
    <t>6500</t>
  </si>
  <si>
    <t>1310</t>
  </si>
  <si>
    <t>5</t>
  </si>
  <si>
    <r>
      <t xml:space="preserve">El presupuesto inicial aprobado de RD$10,745,000.00 fue afectado por modificaciones presupuestaria quedando un presupuesto vigente a marzo 31  2023 de RD$6,745,000.00 de los que se ejecutaron RD$ RD$112,596.97 representando un 3% del presupuesto vigente, la meta física ejecutada representó 262%  de la programada.
</t>
    </r>
    <r>
      <rPr>
        <b/>
        <sz val="10"/>
        <color rgb="FF000000"/>
        <rFont val="Century Gothic"/>
        <family val="2"/>
      </rPr>
      <t>Logros:</t>
    </r>
    <r>
      <rPr>
        <sz val="10"/>
        <color rgb="FF000000"/>
        <rFont val="Century Gothic"/>
        <family val="2"/>
      </rPr>
      <t xml:space="preserve"> 1.- Realizado el Webinario Comunicación para el Cambio Social y de Comportamiento (CCSyC), realizado en conjunto con la USAID y EquiMundo. 2.- Realizado el curso MOOC Corresponsabilidad del Cuidado para la sostenibilidad de la vida. 3.-Realizado el taller Una Mirada a los cuidados desde la Igualdad y la Corresponsabilidad en las Mesas Locales - Provincia Azua.. 4.-Realizado el taller Estrategias para un periodismo que contribuya con la prevención y erradicación de las violencias hacia las mujeres. 5.- Realizado el Curso semipresencial Género y Cuidado. Perspectiva de derechos y corresponsabilidad entre las familias, el Estado, el mercado y la sociedad sobre Cuidados. 6.-Iniciadas la 17ma y 18va Cohortes de Principios Básicos de Género y Prevención de Violencia. 7.- Realizado Taller para el personal de las Oficinas Provinciales y Municipales.</t>
    </r>
  </si>
  <si>
    <t xml:space="preserve">El desvío presentado por encima de lo programada se explica por  las  actividades realizadas en coordinación con las diversas areas del ministerio, Oficinas Provinciales y Municipales, Transvesalidad, Derechos Integrales y Prevención y Atención a la Violencia, y comunicaciones
Este producto fue afectado por una modificación presupuestaria, el presupuesto inicial aprobado fue de RD$10,445,000.00 quedando después de la modificación en RD$ 6,745,000.00 y ejecutado al 31 de marzo 2023 RD$25,000.00, lo que representa un cumplimiento financiero de un 3%. </t>
  </si>
  <si>
    <t>No presenta Desvios</t>
  </si>
  <si>
    <t>6</t>
  </si>
  <si>
    <t>20000</t>
  </si>
  <si>
    <t>37485</t>
  </si>
  <si>
    <t>2050</t>
  </si>
  <si>
    <t>1782</t>
  </si>
  <si>
    <t>8750</t>
  </si>
  <si>
    <t>147</t>
  </si>
  <si>
    <t>Cantidad de mujeres victimas de violencia atendidas</t>
  </si>
  <si>
    <t>9325</t>
  </si>
  <si>
    <t>1750</t>
  </si>
  <si>
    <t>5946</t>
  </si>
  <si>
    <t>7710- Personas en situación de emergencias atendidas a través de línea 24 horas Mujer *212</t>
  </si>
  <si>
    <t>Numero de personas atendidas</t>
  </si>
  <si>
    <t>Programación Financiera Trimestre
(B)</t>
  </si>
  <si>
    <t>220000</t>
  </si>
  <si>
    <t xml:space="preserve">El presupuesto inicial y vigente al 31 de marzo 2023 es de RD$1,600,000.00 y el ejecutado RD$ RD$234,181.68 para un cumplimiento de un 104% respecto a lo programado para el trimestre, la meta  física ejecutada representó 100% de la programada.
En el marco del proyecto en articulación con OIM, se colaboró con la propuesta de contenido formativo y dos facilitadoras, para realizar la réplica de capacitación interna sobre “Trata y Tráfico”, dirigida a las psicólogas del Ministerio de la Mujer. </t>
  </si>
  <si>
    <t>Este producto no presenta desvios</t>
  </si>
  <si>
    <t xml:space="preserve">El presupuesto vigente al 31 de marzo 2023 es de RD$32,354,476.00 de los que se ejecutaron RD$ RD$ 4,005,079.92 representando un 198% del programado para el periodo, la metafísica ejecutada representó 187% de la programada. •En este trimestre la apertura de los Grupos de Apoyo a Mujeres “GAM” superó la planificación del trimestre, ya que se crearon 9 GAM en las comunidades de La Nueva Barquita en Sto, Dgo Norte, Sto, Dgo Oeste, La Romana, Hato Mayor, El Seibo, Quisqueya SPM, Moca, Montecristi y Monseñor Nouel.  Realizados los talleres para la creación de Redes Locales por una Vida Libre de Violencias Contra las Mujeres en Cotuí, Fantino, Cevico, Sánchez/Samaná, Constanza-Salcedo, Montecristi y Gaspar Hernández. realizada una intervención en relación a “Prevención de violencia contra las mujeres” en el Primer Foro de Mujeres de San Isidro y El Bonito. •En el Distrito Nacional, en el Club Mauricio Báez, se presentó la charla “Historia de lucha de mujeres por una vida libre de violencia” conto con la participación de mujeres lideresas de los sectores populares de la periferia del sector. •Se impartieron múltiples charlas sobre “Violencia contra las mujeres y su relación con la autoestima” a diferentes instituciones como son: la Zona Franca Industrial de SPM (Hyplast), Oficina de Transporte Terrestre, OPRET, Buffet de Abogados Castillo &amp; Castillo, Instituto del Tabaco Santiago   .•Taller “Estrategia para un periodismo que contribuya con la prevención y erradicación de las violencias hacia las mujeres”. Realizado en Santo, Domingo en coordinación con Sindicato Nacional de Trabajadores de la Prensa (SNTP) y el Colegio Dominicano de Periodistas (CDP). Contó con la participación de profesionales de la comunicación social insertado actualmente en los diferentes medios de prensa, TV, radio y digitales. •Se realizó un conversatorio sobre “Violencia política contra las mujeres” y su debida participación, dirigido a mujeres comunitarias y organizadas de Santo Domingo Norte.   </t>
  </si>
  <si>
    <t>Las sensibilizaciones, charlas y talleres se coordinan con las 58 oficinas provinciales y municipales, la Direccion de prevencion y atencion a la violencia, todas las demas areas sustantias del ministerio y la Direccion de comunicaciones, las redes locales y apoyo de la cooperacion</t>
  </si>
  <si>
    <t>Producto:                                             7710</t>
  </si>
  <si>
    <t xml:space="preserve">El presupuesto inicial aprobado fue afectado por modificaciones presupuestaria quedando un presupuesto vigente a marzo 31 de RD$3,120,000.00 de los que se ejecutaron RD$ RD$277,772.00 representando un 83% del programado para el trimestre, la meta física ejecutada representó 87%  de la programada. Este incremento se explica por las atenciones en la línea de emergencia articuladas con el 911. 
Brindados los servicios de atención a traves de la linea de emergencia *212 </t>
  </si>
  <si>
    <t>llamadas por la linea 212 y en coordinacion con el 911, muchas usuarias se presentan de manera presencial a solicitar los servicios</t>
  </si>
  <si>
    <t xml:space="preserve">Este producto al que se le incluyó una actividad que refiere a las casas de acogida que anteriormente estaba en el programa de administraciones especiales (programa 98) tiene un presupuesto inicial de  RD$376,418,033.00, y el vigente al 31 de marzo 2023 de RD$394,118,033.00 con una ejecución al cierre del trimestre de RD$94,018,492.00 representando un 100% del programado, la meta física ejecutada representó 340% de la programada. 
dentro de los logros para el periodo, cabe destacar la realización de 26 viajes a las provincias brindando asistencia legal, levantamientos de casos y seguimientos psicológicos a mujeres víctimas de violencia de género e intrafamiliar, en situaciones imprevistas, en casos presentados en diferentes provincias y municipios los cuales ameritaron tratamiento cercano, y no se encontraban incluidos en la planificación prevista. </t>
  </si>
  <si>
    <t>La meta ejecutada supero la programada, estas atenciones legales y psicologica son realizadas desde las 58 oficinas provinciales y municipales del Mmujer, desde la Direccion de prevencion y atencion a la violencia y a mujeres victimas de violencia con proteccion en casas de acogida. Tambien usuarias atendidas por las casas comunitarias de justicia y la fundacion mujer iglesias de Santiago.Los datos de las usuarias atendidas son de absoluta discrecion.</t>
  </si>
  <si>
    <t xml:space="preserve">Brindados los servicios de Orientación Legal y Terapia Psicológica a Mujeres Dominicanas en el Exterior en el primer trimestre 2023, se realizaron un total de 67 asistencias a 21 usuarias lo que representa una ejecución física de 95.45% respecto a lo programado y una ejecución financiera de 0% 
</t>
  </si>
  <si>
    <t>este producto no presenta desvios .brindadas 67 atenciones a mujeres dominicanas que residen en el exterior del país. Entre ellas, 63 h servicios de acompañamiento psicológico, y 4  servicios de orientación legal.</t>
  </si>
  <si>
    <t>7711-Mujeres en situación de vulnerabilidad reciben bono para la primera vivienda (Bono Mujer)</t>
  </si>
  <si>
    <t>IV. (15 y 45)  REPORTE DEL PRESUPUESTO FÍSICA-FINANCIERA DE LOS PRODUCTOS</t>
  </si>
  <si>
    <t xml:space="preserve">Este producto tiene un  presupuesto vigente al 31 de marzo de  RD$1,632,000.00 una ejecucion fisica y financiera de 0% del programado. Realizada Jornada de Sensibilización intrahospitalaria  sobre Mortalidad Materna ,dirigida al Personalde salud. Jornadas de Sensibilización sobre Cáncer Cervix y  estlio de vida Saludable.                                                          </t>
  </si>
  <si>
    <t>Este producto no presenta desvios, las actividades fueron reprogramadas para el trimestre abril-junio</t>
  </si>
  <si>
    <t>Este producto tiene un presupuesto vigente de  RD$11,459,182.00 de los que RD$ 1,400,000.00 son del presupuesto nacional (fondo 199) y el restante de la cooperación internacional (AECID)  al cierre del trimestre  se ejecutó RD$107,201.00, representando un 7% respecto al programado, con respecto a la meta física fueron habilitadas y capacitadas para el empleo y/o gestionar sus empresas 1,077 mujeres, representando un 382% respecto a la programada.
Se impartieron cursos en coordinación con INFOTEP, ADOPEM, BANCO DE RESERVAS, INDUSTRIA Y COMERCIO. SE BRINDARON CURSOS DE Cuidados de adultos mayor, Masaje Deportivos, Bocadillos Calientes , Decoración de globos, Bisutería, Relaciones Humana, Auxiliar de cobro, Gestión de Cobros de Créditos, Ingles, Básico de Ventas, Manejo de post cosecha de banano, Desarrollo de labores de campo para productores y productoras de banano, Operaciones Básica de programas de oficinas, Tapicería General, arreglos en Globos, Tapicería Básica, Fabricación y tapizado muebles decorativos, Locución ,Excel Intermedio, Farmacia, Contabilidad, Uñas acrílicas, Costura Domesticas ,Elaboración Manualidades Creativas, Básico de tapicería doméstica, Técnicas BASICOS Uñas Acrílica, Belleza, Masaje Reductor, Paquete de oficinas, Secretaria Auxiliar, Primeros Auxilios, Servicios Auxiliares de contabilidad, programador y programadora de oficinas, Velones decorativos, Repostería, Básico belleza, Diseño de uñas, Arreglos de flores naturales, Decoración de globos. entre otros</t>
  </si>
  <si>
    <t>La meta física ejecutada representa 382% respecto a la programada explicado por las capacitaciones realizadas en coordinación con las Oficinas Provinciales y Municipales. No se reprogramaron tanto la cuota física como la financiera.</t>
  </si>
  <si>
    <t xml:space="preserve">Este producto tiene un presupuesto inicial de RD$1,660,000.00.y  un presupuesto vigente  al 31 de marzo de RD$1,360,000.00, presentando una ejecución presupuestaria de RD$156,763.00 para un cumplimiento financiero de 60.% respecto al programado para el periodo, el cumplimiento físico fue de 100.%.  Desde el Ministerio de la Mujer, en colaboración la Federación Provincial de Productores y Campesinos Azuanos (FEPROCA), impartimos la Conferencia "Importancia e Impacto de la Mujer en el Desarrollo de los Puebles", con el objetivo de educar y sensibilizar con el tema.                                                                                                   </t>
  </si>
  <si>
    <t>este producto no presenta desvio</t>
  </si>
  <si>
    <t xml:space="preserve">Este producto del programa Orientado a Resultado para reducir el embarazo en adolescentes y las uniones tempranas tiene un presupuesto inicial de RD$24,820,000.00, un vigente al 31 de marzo de RD$24,820,000.00 , ejecutado RD$379,118.92 para un cumplimiento financiero respecto al programado de 6%, el cumplimiento físico fue de un 112% respecto a la programada.                                                                                                                                                                                                                                     1.-'Realizadas 5 charlas presenciales de sensibilización  en Prevención de Embarazo en Adolescentes.  2.-Realizada 1 ra  feria educativa de Prevención de Embarazos en Adolescentes. Actividades realizadas en Escuelas, liceos, colegios comunidadesEscuelas, liceos, colegios comunidades. 3.-    Realizadas 38 jornadas de capacitación presencial (recorridos por la sala experimental del Centro de Promoción de Salud Integral de Adolescentes. 4.-  Realizadas 15  jornadas de capacitación continua sobre salud integral de adolescentes en conjunto con Good Neigbors.5.-.  Realizadas las jornadas de sensibilización de pares en materia de salud integral de adolescentes, impartidas por multiplicadores/as a jovenes y adolescentes procedentes de procedentes de San Juan de la Maguana, Boca Chica, Santo Domingo Norte, Santo Domingo Este y Distrito Nacional.                                                                                                            	                 </t>
  </si>
  <si>
    <t>Actividades realizadas en articulación con otras areas del ministerio y la cooperación contrubuyeron a superar la meta fisica programada para el trimestre</t>
  </si>
  <si>
    <t xml:space="preserve">Este producto tiene un presupuesto inicial de RD$ 26,000.000.00, una ejecucion financiera de RD$ 6,500,000.00 representa un 100% del valor programado, la ejecucion fisica representa un  103%  de la programada.  Entregados 41 bonos a  igual # de mujeres beneficiarias del Residencial Tavarez, en la Provincia La Altagracia..
</t>
  </si>
  <si>
    <t># Instituciones asistidas para Certificacion Sello</t>
  </si>
  <si>
    <t>Al inicio del periodo fiscal 2023 el presupuesto inicial de este producto era RD$ 3,200,000.00 quedando un presupuesto vigente al cierre del trimestre enero-marzo 2023 de RD$ 2,500,000.00, 0.00 de ejecucion para un cumplimiento financiero de 0%, con respecto al presupuesto vigente. La programación física para este producto era la asistencia tecnica a bridar a 15 instituciones públicas y privadas logrando una ejecución física de 100%.1) 10 instituciones recibieron asistencia técnica en el marco del Sello Igualando RD para el Sector Público. 5/10 instituciones completaron su evaluación final en este trimestre.
Además se brindó asistencia técnica adicional a : Dirección General de Alianzas Público-Privadas, Dirección General de Aduanas, Dirección General de Contrataciones Públicas, Superintendencia de Bancos, Sistema Unico de Beneficiarios, Supérate, Ayuntamiento de SAnto Domingo Este, Poder Judicial.  
En estre trimestre la asistencia consistió en preparación la evaluación externa a nivel individual y grupal, en reuniones y por correo electrónico; coordinación de la misión de evaluación de 5 de las instituciones que fueron evaluadas en marzo, apoyo para completar encuesta, subir evidencias a la plataforma y gestión de reunión con sociedad civil para recoger evidencia sobre los avances de estas instituciones. 
2) Participamos en el lanzamiento del Marco Normativo para Transversalidad de Igualdad del Sistema único de Beneficiario (SIUBEN) en el marco de las acciones para obtener el Sello de Igualdad de Género. En concreto fueron socializadas 4 políticas internas, incluyendo una política de igualdad de género, protocolo de prevención de violencia y manual de comunicación no sexista                                                                                                                                                                        
Sello Igualando RD para empresas y organizaciones. 
En el marco de esta iniciativa para el sector privado, fueron realizado 11 encuentros de coordinación del equipo del Sello Igualando RD (Ministerio de la Mujer y PNUD), con el propósito de identificar y planificar las acciones de seguimiento para las empresas en proceso de implementación del Sello Igualando RD
Fueron brindadas 16 asistencias técnicas con empresas que han firmado carta compromiso, estas reuniones tuvieron como propósito dar seguimiento al proceso de autodiagnóstico de las empresas implementadoras en base al Indica@igualdad y la matriz de requerimientos de la NORDOM 755 y acompañamiento técnico a los CIG en el proceso de implementación del Sello.
Se brindaron ocho asistencias técnicas a las empresas del sello, con el propósito de revisar y validar las evidencias y de igual forma hacer recomendaciones de cara a las evaluaciones internas para la obtención del sello de igualdad de género para empresas y organizaciones. Para el caso de GILDAN se respondieron algunas inquietudes de la dimensión de conciliación con responsabilidad y la licencias y permisos y se hizo recomendación a la empresa de cara a que puedan cumplir con los requisitos de la dimensión. 
Fueron realizada 6 evaluación interna a las empresas en el proceso de implementación del sello (DP World, Grabo Estilo, EDESUR, REID, Autocamiones, Agencias Generales) estas empresas completaron todas las fase y actividades para obtención del Sello Igualando RD. Este proceso de evaluación consta de encuentros de preevaluación, compartir las evidencias que respalden el cumplimiento de los requisitos del sello y un encuentro de evaluación final en la empresa, finalizado este proceso de realiza un informe final que evidencia los resultados y el nivel del sello obtenido por la empresa. 
Realizada reunión de coordinación con el INDOCAL, esta reunión tuvo como propósito socializar el cronograma de auditorías de las empresas vinculadas al sello y la certificación de la NORDOM 775 para el 2023. En esta misma línea aacompañamos a Banco Caribe y Claro Dominicana en las auditorías externas de recertificación realizadas por el INDOCAL, en el caso de ambas empresas han mostrado avances significativos y la implementación de mejoras de cara a fortalecer el sistema de gestión para la igualdad de género.
Se conformo el Comité de igualdad de género de la Cámara de Comercio y Producción de Santo Domingo, 8 miembros 4 mujeres y 4 hombres y se capacito a los miembros de este comité en principios básico de género. 
Realizada reunión con CEVALDOM, la empresa tiene interés en iniciar el proceso de obtención del sello. Esta reunión tuvo como propósito bridar informaciones y aclarar algunos puntos a la empresa referidos al sello.
Realizada presentación del Reporte Integrado de Brechas con Banco ADOPEM, la empresa obtuvo un 72% como resultado del INDICA. En esta misma línea se elaboró el informe de cruce de hallazgos de autodiagnóstico del Banco.
Acciones de seguimiento, para la habilitación de la página web del sello igualandord.com, esta reunión tuvo como propósito socializar con las direcciones de tecnología y comunicaciones los resultados de la consultoría y tomar decisiones sobre el dominio y hosting de la página.</t>
  </si>
  <si>
    <r>
      <t>V. (11)</t>
    </r>
    <r>
      <rPr>
        <b/>
        <sz val="10"/>
        <color rgb="FF000000"/>
        <rFont val="Century Gothic"/>
        <family val="2"/>
      </rPr>
      <t xml:space="preserve">  </t>
    </r>
    <r>
      <rPr>
        <b/>
        <sz val="10"/>
        <color rgb="FF1F4E78"/>
        <rFont val="Century Gothic"/>
        <family val="2"/>
      </rPr>
      <t>ANÁLISIS DE LOS LOGROS Y DESVIACIONES:</t>
    </r>
  </si>
  <si>
    <r>
      <t>V. (12)</t>
    </r>
    <r>
      <rPr>
        <b/>
        <sz val="10"/>
        <color rgb="FF000000"/>
        <rFont val="Century Gothic"/>
        <family val="2"/>
      </rPr>
      <t xml:space="preserve">  </t>
    </r>
    <r>
      <rPr>
        <b/>
        <sz val="10"/>
        <color rgb="FF1F4E78"/>
        <rFont val="Century Gothic"/>
        <family val="2"/>
      </rPr>
      <t>ANÁLISIS DE LOS LOGROS Y DESVIACIONES:</t>
    </r>
  </si>
  <si>
    <r>
      <rPr>
        <b/>
        <sz val="10"/>
        <color rgb="FF000000"/>
        <rFont val="Century Gothic"/>
        <family val="2"/>
      </rPr>
      <t>LOGROS ALCANZADOS:</t>
    </r>
    <r>
      <rPr>
        <sz val="10"/>
        <color rgb="FF000000"/>
        <rFont val="Century Gothic"/>
        <family val="2"/>
      </rPr>
      <t xml:space="preserve">
El presupuesto inicial aprobado fue afectado por modificaciones presupuestaria quedando un presupuesto vigente a diciembre de RD$ 3,530,000.00 de afectado por una modificacion el presupuesto vigente es de RD$ 3,030,000.00 de los que se ejecutaron  en el trimestre RD$112,596.97  representando un 24% de o programado, la meta  física ejecutada representó 125% de la programada .
Entre los logros alcanzados se puede resaltar:
1.- Realizada charla sobre Situación Actual de los Derechos de las Mujeres, Relaciones Sanas, Autoestima, Genero y Educación en: ADP, Escuela Francisco del Rosario Sanchez, Centros Recnologicos Comunitarios, Escuela Juan Pablo Duarte, Liceo Juan Bosch.</t>
    </r>
  </si>
  <si>
    <r>
      <t>V. (13)</t>
    </r>
    <r>
      <rPr>
        <b/>
        <sz val="10"/>
        <color rgb="FF000000"/>
        <rFont val="Century Gothic"/>
        <family val="2"/>
      </rPr>
      <t xml:space="preserve">  </t>
    </r>
    <r>
      <rPr>
        <b/>
        <sz val="10"/>
        <color rgb="FF1F4E78"/>
        <rFont val="Century Gothic"/>
        <family val="2"/>
      </rPr>
      <t>ANÁLISIS DE LOS LOGROS Y DESVIACIONES:</t>
    </r>
  </si>
  <si>
    <r>
      <t xml:space="preserve">Promover a través de herramientas adecuadas cambios de actitudes, patrones, valores y comportamientos que favorezcan el desarrollo de relaciones equitativas e igualitarias entre mujeres y hombres a nivel individual, de pareja y colectivo, con el fin de crear una cultura de paz para una vida sin violencia.
</t>
    </r>
    <r>
      <rPr>
        <sz val="10"/>
        <color theme="1"/>
        <rFont val="Calibri"/>
        <family val="2"/>
      </rPr>
      <t xml:space="preserve">
 </t>
    </r>
  </si>
  <si>
    <r>
      <t xml:space="preserve">Atenciones ofrecidas en el programa de atención a la violencia, rescate, refugio y otras atenciones.
 </t>
    </r>
    <r>
      <rPr>
        <sz val="10"/>
        <color theme="1"/>
        <rFont val="Calibri"/>
        <family val="2"/>
      </rPr>
      <t xml:space="preserve">
 </t>
    </r>
  </si>
  <si>
    <r>
      <t>Promover, defender y garantizar los derechos humanos de las mujeres para el ejercicio pleno de su ciudadanía a través de acciones e intervenciones en programas de promoción, prevención y atención a la violencia contra la mujer e intrafamiliar, mediante la aplicación de planes y proyectos que garanticen la protección de victimas de violencia.</t>
    </r>
    <r>
      <rPr>
        <sz val="10"/>
        <color theme="1"/>
        <rFont val="Calibri"/>
        <family val="2"/>
      </rPr>
      <t xml:space="preserve">
 </t>
    </r>
  </si>
  <si>
    <r>
      <t>V. (15)</t>
    </r>
    <r>
      <rPr>
        <b/>
        <sz val="10"/>
        <color rgb="FF000000"/>
        <rFont val="Century Gothic"/>
        <family val="2"/>
      </rPr>
      <t xml:space="preserve">  </t>
    </r>
    <r>
      <rPr>
        <b/>
        <sz val="10"/>
        <color rgb="FF1F4E78"/>
        <rFont val="Century Gothic"/>
        <family val="2"/>
      </rPr>
      <t>ANÁLISIS DE LOS LOGROS Y DESVIACIONES:</t>
    </r>
  </si>
  <si>
    <r>
      <t xml:space="preserve">Descripción del producto: </t>
    </r>
    <r>
      <rPr>
        <sz val="10"/>
        <color rgb="FF000000"/>
        <rFont val="Century Gothic"/>
        <family val="2"/>
      </rPr>
      <t>Mejorar el acceso, la cobertura y la calidad de los servicios de salud para las mujeres en todo su ciclo de vida</t>
    </r>
  </si>
  <si>
    <r>
      <t>Contribuir a fortalecer el empoderamiento económico y la superación de la pobreza de las mujeres a través del diseño y articulación de políticas y la capacitación y formación técnico profesional.</t>
    </r>
    <r>
      <rPr>
        <sz val="10"/>
        <color theme="1"/>
        <rFont val="Calibri"/>
        <family val="2"/>
      </rPr>
      <t xml:space="preserve">
 </t>
    </r>
  </si>
  <si>
    <t xml:space="preserve">Para el trimestre enero-marzo 2023 se estableció dar asistencia técnica para la transversalización del enfoque de género a 10 instituciones públicas, privadas, sociedad civil y gobiernos locales con un presupuesto asignado de RD$ 3,077,000.00, afectado por una modificacion presupuestaria el presupuesto vigente es de  RD$ 2,777.000.00 se logró asistir a 10, equivalente a una ejecución de 100% , una  ejecucion financiera de RD$ 0.00,  </t>
  </si>
  <si>
    <t xml:space="preserve">     
3) Gestionada inscripción de las Unidades de Igualdad de Género en curso Principios Básicos de Género, así como Género y Cuidados del Ministerio de la Mujer. Remitida invitación a UIG sobre Curso Introducción a la Estadística de la Oficina Nacional de Estadística. Remitida invitación a MICM, DGA, DGAPP y DGCP sobre Curso de Naciones Unidas sobre Género y Comercio. 
4) Revisión y adaptación de indicadores de género para incluir en la Evaluación de Desempeño Insitucional, estos indicadores fueron presentados al equipo interno del MMUJER.  
5) Diseñada y remitida encuesta sobre Linea Base de Indicadores de Género en la Evaluación de Desempeño Institucional a 45 instituciones públicas priorizadas. 
6) Se brindó acompañamiento al desarrollo de la consultoría sobre Hoja de Ruta para la Transversalización del Enfoque de Género. 
7) Se brindó asistencia técnica y acompañamiento para la transversalización del enfoque de género en la forma de reuniones individuales, revisión de documetnos o remisión de recursos al Consejo Nacional de Discapacidad, al Consejo Nacional de Niñez y Adolescencia, Ministerio de Agricultura, Ministerio de Energía y Minas, Ministerio de Obras Públicas y Comunicaciones, MEPYD (en el marco de PRORURAL), MAP (en el marco de firma de convenio), Defensor del Pueblo, Ministerio de Medio Ambiente (en el marco de la firma de convenio sobre la mesa de género y cambio climático). 
8) Se acompañó el desarrollo de las mesas locales de Azua y Santo Domingo Este en el marco de la Política Nacional de Cuidados, así como la realización del lanzamiento del plan de cuidados de azua, el diseño del plan de cuidados de Santo Domingo Este y la realización de las reuniones mensuales del equipo técnico intersectorial de cuidados, incluyendo la redacción de una propuesta para el trabajo en conjunto con MEPYD. En estos espacios participan 10 instituciones públicas. </t>
  </si>
  <si>
    <r>
      <rPr>
        <b/>
        <sz val="10"/>
        <color rgb="FF000000"/>
        <rFont val="Century Gothic"/>
        <family val="2"/>
      </rPr>
      <t>Entre los logros podemos citar:</t>
    </r>
    <r>
      <rPr>
        <sz val="10"/>
        <color rgb="FF000000"/>
        <rFont val="Century Gothic"/>
        <family val="2"/>
      </rPr>
      <t xml:space="preserve">
1) Fue realizado encuentro con Unidades de Igualdad de Género con el objetivo de sensibilizar sobre el sentido del 8 de marzo, Dia Internacional de la Mujer, y orientar las acciones que pueden realizarse en las instituciones públicas. Para este encuentro se generó material informativo que fue compartido con 90 instituciones públicas.                                                                              2) Realizado taller de inducción del comité de transversalización del enfoque de género en la Dirección General de Bellas Artes, Ministerio de Vivienda y Edificaciones, Instituto Dominicano de Prevención y Protección de Riesgos Laborales (IDOPPRIL), Instituto Dominicano de Recursos Hidraulicos (INDRHI)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</si>
</sst>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10409]0%"/>
    <numFmt numFmtId="165" formatCode="[$-10409]0"/>
    <numFmt numFmtId="166" formatCode="[$-10409]#,##0.00;\-#,##0.00"/>
    <numFmt numFmtId="167" formatCode="[$-10409]0;\(0\)"/>
    <numFmt numFmtId="168" formatCode="[$-10409]#,##0.0;\-#,##0.0"/>
    <numFmt numFmtId="169" formatCode="[$-10409]#,##0.0;\(#,##0.0\)"/>
    <numFmt numFmtId="170" formatCode="#,##0.00_ ;\-#,##0.00\ "/>
  </numFmts>
  <fonts count="14" x14ac:knownFonts="1">
    <font>
      <sz val="11"/>
      <color rgb="FF000000"/>
      <name val="Calibri"/>
      <family val="2"/>
      <scheme val="minor"/>
    </font>
    <font>
      <sz val="11"/>
      <name val="Calibri"/>
      <family val="2"/>
    </font>
    <font>
      <b/>
      <sz val="10"/>
      <color rgb="FF1F4E78"/>
      <name val="Century Gothic"/>
      <family val="2"/>
    </font>
    <font>
      <sz val="10"/>
      <color rgb="FF000000"/>
      <name val="Arial"/>
      <family val="2"/>
    </font>
    <font>
      <sz val="11"/>
      <color rgb="FF000000"/>
      <name val="Calibri"/>
      <family val="2"/>
      <scheme val="minor"/>
    </font>
    <font>
      <sz val="10"/>
      <color rgb="FF000000"/>
      <name val="Century Gothic"/>
      <family val="2"/>
    </font>
    <font>
      <sz val="10"/>
      <color rgb="FF000000"/>
      <name val="Calibri"/>
      <family val="2"/>
    </font>
    <font>
      <sz val="10"/>
      <name val="Calibri"/>
      <family val="2"/>
    </font>
    <font>
      <b/>
      <sz val="10"/>
      <color rgb="FF000000"/>
      <name val="Century Gothic"/>
      <family val="2"/>
    </font>
    <font>
      <b/>
      <sz val="10"/>
      <color rgb="FF1F4E78"/>
      <name val="Calibri"/>
      <family val="2"/>
    </font>
    <font>
      <sz val="10"/>
      <color theme="1"/>
      <name val="Calibri"/>
      <family val="2"/>
    </font>
    <font>
      <b/>
      <sz val="10"/>
      <color rgb="FF000000"/>
      <name val="Calibri"/>
      <family val="2"/>
    </font>
    <font>
      <sz val="10"/>
      <name val="Century Gothic"/>
      <family val="2"/>
    </font>
    <font>
      <b/>
      <sz val="10"/>
      <color rgb="FF000000"/>
      <name val="Times New Roman"/>
      <family val="1"/>
    </font>
  </fonts>
  <fills count="5">
    <fill>
      <patternFill patternType="none"/>
    </fill>
    <fill>
      <patternFill patternType="gray125"/>
    </fill>
    <fill>
      <patternFill patternType="solid">
        <fgColor rgb="FFDDEBF7"/>
        <bgColor rgb="FFDDEBF7"/>
      </patternFill>
    </fill>
    <fill>
      <patternFill patternType="solid">
        <fgColor rgb="FFD3D3D3"/>
        <bgColor rgb="FFD3D3D3"/>
      </patternFill>
    </fill>
    <fill>
      <patternFill patternType="solid">
        <fgColor theme="0"/>
        <bgColor indexed="64"/>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0691854609822"/>
      </left>
      <right style="thin">
        <color theme="0" tint="-0.14993743705557422"/>
      </right>
      <top style="thin">
        <color theme="0" tint="-0.14996795556505021"/>
      </top>
      <bottom style="thin">
        <color theme="0" tint="-0.14993743705557422"/>
      </bottom>
      <diagonal/>
    </border>
    <border>
      <left style="thin">
        <color theme="0" tint="-0.14993743705557422"/>
      </left>
      <right/>
      <top style="thin">
        <color theme="0" tint="-0.14996795556505021"/>
      </top>
      <bottom style="thin">
        <color theme="0" tint="-0.14993743705557422"/>
      </bottom>
      <diagonal/>
    </border>
    <border>
      <left style="thin">
        <color rgb="FFD3D3D3"/>
      </left>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2">
    <xf numFmtId="0" fontId="0" fillId="0" borderId="0"/>
    <xf numFmtId="9" fontId="4" fillId="0" borderId="0" applyFont="0" applyFill="0" applyBorder="0" applyAlignment="0" applyProtection="0"/>
  </cellStyleXfs>
  <cellXfs count="128">
    <xf numFmtId="0" fontId="1" fillId="0" borderId="0" xfId="0" applyFont="1"/>
    <xf numFmtId="49" fontId="6" fillId="0" borderId="3" xfId="0" applyNumberFormat="1" applyFont="1" applyBorder="1" applyAlignment="1">
      <alignment horizontal="center" vertical="center" wrapText="1" readingOrder="1"/>
    </xf>
    <xf numFmtId="167" fontId="6" fillId="0" borderId="3" xfId="0" applyNumberFormat="1" applyFont="1" applyBorder="1" applyAlignment="1">
      <alignment horizontal="center" vertical="center" wrapText="1" readingOrder="1"/>
    </xf>
    <xf numFmtId="0" fontId="6" fillId="0" borderId="4" xfId="0" applyFont="1" applyBorder="1" applyAlignment="1">
      <alignment horizontal="left" vertical="center" wrapText="1" readingOrder="1"/>
    </xf>
    <xf numFmtId="49" fontId="6" fillId="0" borderId="4" xfId="0" applyNumberFormat="1" applyFont="1" applyBorder="1" applyAlignment="1">
      <alignment horizontal="left" vertical="center" wrapText="1" readingOrder="1"/>
    </xf>
    <xf numFmtId="49" fontId="7" fillId="0" borderId="4" xfId="0" applyNumberFormat="1" applyFont="1" applyBorder="1" applyAlignment="1">
      <alignment horizontal="center" vertical="center" wrapText="1"/>
    </xf>
    <xf numFmtId="166" fontId="6" fillId="0" borderId="4" xfId="0" applyNumberFormat="1" applyFont="1" applyBorder="1" applyAlignment="1">
      <alignment horizontal="center" vertical="center" wrapText="1" readingOrder="1"/>
    </xf>
    <xf numFmtId="0" fontId="7" fillId="0" borderId="8" xfId="0" applyFont="1" applyBorder="1" applyAlignment="1">
      <alignment horizontal="center" vertical="center" wrapText="1"/>
    </xf>
    <xf numFmtId="4" fontId="7"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readingOrder="1"/>
    </xf>
    <xf numFmtId="0" fontId="5" fillId="0" borderId="0" xfId="0" applyFont="1" applyAlignment="1">
      <alignment vertical="top" wrapText="1" readingOrder="1"/>
    </xf>
    <xf numFmtId="0" fontId="5" fillId="0" borderId="0" xfId="0" applyFont="1" applyAlignment="1">
      <alignment horizontal="justify" vertical="top" wrapText="1" readingOrder="1"/>
    </xf>
    <xf numFmtId="49" fontId="6" fillId="4" borderId="3" xfId="0" applyNumberFormat="1"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3" fillId="0" borderId="1" xfId="0" applyFont="1" applyBorder="1" applyAlignment="1">
      <alignment horizontal="center" vertical="top" wrapText="1" readingOrder="1"/>
    </xf>
    <xf numFmtId="0" fontId="6" fillId="0" borderId="3" xfId="0" applyFont="1" applyBorder="1" applyAlignment="1">
      <alignment horizontal="left" vertical="center" wrapText="1" readingOrder="1"/>
    </xf>
    <xf numFmtId="10" fontId="6" fillId="0" borderId="3" xfId="0" applyNumberFormat="1" applyFont="1" applyBorder="1" applyAlignment="1">
      <alignment horizontal="center" vertical="center" wrapText="1" readingOrder="1"/>
    </xf>
    <xf numFmtId="10" fontId="7" fillId="0" borderId="3" xfId="0" applyNumberFormat="1" applyFont="1" applyBorder="1" applyAlignment="1">
      <alignment horizontal="center" vertical="center" wrapText="1"/>
    </xf>
    <xf numFmtId="9" fontId="6" fillId="0" borderId="3" xfId="1" applyFont="1" applyFill="1" applyBorder="1" applyAlignment="1">
      <alignment horizontal="center" vertical="center" wrapText="1" readingOrder="1"/>
    </xf>
    <xf numFmtId="9" fontId="7" fillId="0" borderId="3" xfId="1" applyFont="1" applyFill="1" applyBorder="1" applyAlignment="1">
      <alignment horizontal="center" vertical="center" wrapText="1"/>
    </xf>
    <xf numFmtId="0" fontId="7" fillId="0" borderId="3" xfId="0" applyFont="1" applyBorder="1" applyAlignment="1">
      <alignment horizontal="left" vertical="center" wrapText="1"/>
    </xf>
    <xf numFmtId="49" fontId="6" fillId="4" borderId="3" xfId="0" applyNumberFormat="1" applyFont="1" applyFill="1" applyBorder="1" applyAlignment="1">
      <alignment horizontal="center" vertical="center" wrapText="1" readingOrder="1"/>
    </xf>
    <xf numFmtId="49" fontId="7" fillId="4" borderId="3"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readingOrder="1"/>
    </xf>
    <xf numFmtId="0" fontId="7" fillId="4" borderId="3" xfId="0" applyFont="1" applyFill="1" applyBorder="1" applyAlignment="1">
      <alignment horizontal="center" vertical="center" wrapText="1"/>
    </xf>
    <xf numFmtId="10" fontId="6" fillId="4" borderId="3" xfId="0" applyNumberFormat="1" applyFont="1" applyFill="1" applyBorder="1" applyAlignment="1">
      <alignment horizontal="center" vertical="center" wrapText="1" readingOrder="1"/>
    </xf>
    <xf numFmtId="10" fontId="7" fillId="4" borderId="3" xfId="0" applyNumberFormat="1" applyFont="1" applyFill="1" applyBorder="1" applyAlignment="1">
      <alignment horizontal="center" vertical="center" wrapText="1"/>
    </xf>
    <xf numFmtId="9" fontId="6" fillId="4" borderId="3" xfId="1" applyFont="1" applyFill="1" applyBorder="1" applyAlignment="1">
      <alignment horizontal="center" vertical="center" wrapText="1" readingOrder="1"/>
    </xf>
    <xf numFmtId="9" fontId="7" fillId="4" borderId="3" xfId="1" applyFont="1" applyFill="1" applyBorder="1" applyAlignment="1">
      <alignment horizontal="center" vertical="center" wrapText="1"/>
    </xf>
    <xf numFmtId="49" fontId="6" fillId="0" borderId="3" xfId="0" applyNumberFormat="1" applyFont="1" applyBorder="1" applyAlignment="1">
      <alignment horizontal="center" vertical="center" wrapText="1" readingOrder="1"/>
    </xf>
    <xf numFmtId="49" fontId="7" fillId="0" borderId="3" xfId="0" applyNumberFormat="1" applyFont="1" applyBorder="1" applyAlignment="1">
      <alignment horizontal="center" vertical="center" wrapText="1"/>
    </xf>
    <xf numFmtId="0" fontId="5" fillId="0" borderId="0" xfId="0" applyFont="1" applyAlignment="1">
      <alignment horizontal="justify" vertical="top" wrapText="1" readingOrder="1"/>
    </xf>
    <xf numFmtId="0" fontId="2" fillId="2" borderId="3" xfId="0" applyFont="1" applyFill="1" applyBorder="1" applyAlignment="1">
      <alignment horizontal="center" vertical="center" wrapText="1" readingOrder="1"/>
    </xf>
    <xf numFmtId="0" fontId="2" fillId="0" borderId="3" xfId="0" applyFont="1" applyBorder="1" applyAlignment="1">
      <alignment horizontal="center" vertical="center" wrapText="1" readingOrder="1"/>
    </xf>
    <xf numFmtId="0" fontId="3" fillId="0" borderId="3" xfId="0" applyFont="1" applyBorder="1" applyAlignment="1">
      <alignment vertical="top" wrapText="1" readingOrder="1"/>
    </xf>
    <xf numFmtId="0" fontId="3" fillId="0" borderId="1" xfId="0" applyFont="1" applyBorder="1" applyAlignment="1">
      <alignment vertical="top" wrapText="1" readingOrder="1"/>
    </xf>
    <xf numFmtId="166" fontId="6" fillId="0" borderId="3" xfId="0" applyNumberFormat="1" applyFont="1" applyBorder="1" applyAlignment="1">
      <alignment horizontal="center" vertical="center" wrapText="1" readingOrder="1"/>
    </xf>
    <xf numFmtId="0" fontId="7" fillId="0" borderId="3" xfId="0" applyFont="1" applyBorder="1" applyAlignment="1">
      <alignment horizontal="center" vertical="center" wrapText="1"/>
    </xf>
    <xf numFmtId="1" fontId="6" fillId="0" borderId="3" xfId="0" applyNumberFormat="1" applyFont="1" applyBorder="1" applyAlignment="1">
      <alignment horizontal="center" vertical="center" wrapText="1" readingOrder="1"/>
    </xf>
    <xf numFmtId="1" fontId="7" fillId="0" borderId="3" xfId="0" applyNumberFormat="1" applyFont="1" applyBorder="1" applyAlignment="1">
      <alignment horizontal="center" vertical="center" wrapText="1"/>
    </xf>
    <xf numFmtId="0" fontId="6" fillId="0" borderId="4" xfId="0" applyFont="1" applyBorder="1" applyAlignment="1">
      <alignment horizontal="left" vertical="center" wrapText="1" readingOrder="1"/>
    </xf>
    <xf numFmtId="4" fontId="7" fillId="0" borderId="7"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readingOrder="1"/>
    </xf>
    <xf numFmtId="4" fontId="7" fillId="0" borderId="5" xfId="0" applyNumberFormat="1" applyFont="1" applyBorder="1" applyAlignment="1">
      <alignment horizontal="center" vertical="center" wrapText="1"/>
    </xf>
    <xf numFmtId="4" fontId="7" fillId="0" borderId="6" xfId="0" applyNumberFormat="1" applyFont="1" applyBorder="1" applyAlignment="1">
      <alignment horizontal="center" vertical="center" wrapText="1"/>
    </xf>
    <xf numFmtId="0" fontId="5" fillId="0" borderId="0" xfId="0" applyFont="1" applyAlignment="1">
      <alignment vertical="top" wrapText="1" readingOrder="1"/>
    </xf>
    <xf numFmtId="0" fontId="9" fillId="0" borderId="1" xfId="0" applyFont="1" applyBorder="1" applyAlignment="1">
      <alignment horizontal="center" vertical="center" wrapText="1" readingOrder="1"/>
    </xf>
    <xf numFmtId="0" fontId="7" fillId="0" borderId="1" xfId="0" applyFont="1" applyBorder="1" applyAlignment="1">
      <alignment vertical="top" wrapText="1"/>
    </xf>
    <xf numFmtId="4" fontId="10" fillId="0" borderId="1" xfId="0" applyNumberFormat="1" applyFont="1" applyBorder="1" applyAlignment="1">
      <alignment horizontal="center" vertical="center" wrapText="1" readingOrder="1"/>
    </xf>
    <xf numFmtId="4" fontId="10" fillId="0" borderId="1" xfId="0" applyNumberFormat="1" applyFont="1" applyBorder="1" applyAlignment="1">
      <alignment vertical="top" wrapText="1"/>
    </xf>
    <xf numFmtId="164" fontId="10" fillId="0" borderId="1" xfId="0" applyNumberFormat="1" applyFont="1" applyBorder="1" applyAlignment="1">
      <alignment horizontal="center" vertical="center" wrapText="1" readingOrder="1"/>
    </xf>
    <xf numFmtId="0" fontId="8" fillId="2" borderId="0" xfId="0" applyFont="1" applyFill="1" applyAlignment="1">
      <alignment horizontal="center" vertical="center" wrapText="1" readingOrder="1"/>
    </xf>
    <xf numFmtId="0" fontId="7" fillId="0" borderId="0" xfId="0" applyFont="1"/>
    <xf numFmtId="0" fontId="8" fillId="0" borderId="1" xfId="0" applyFont="1" applyBorder="1" applyAlignment="1">
      <alignment horizontal="left" vertical="top" wrapText="1" readingOrder="1"/>
    </xf>
    <xf numFmtId="0" fontId="5" fillId="0" borderId="1" xfId="0" applyFont="1" applyBorder="1" applyAlignment="1">
      <alignment horizontal="left" vertical="top" wrapText="1" readingOrder="1"/>
    </xf>
    <xf numFmtId="0" fontId="2" fillId="2" borderId="0" xfId="0" applyFont="1" applyFill="1" applyAlignment="1">
      <alignment horizontal="left" vertical="top" wrapText="1" readingOrder="1"/>
    </xf>
    <xf numFmtId="0" fontId="8" fillId="0" borderId="0" xfId="0" applyFont="1" applyAlignment="1">
      <alignment horizontal="left" vertical="top" wrapText="1" readingOrder="1"/>
    </xf>
    <xf numFmtId="0" fontId="5" fillId="4" borderId="0" xfId="0" applyFont="1" applyFill="1" applyAlignment="1">
      <alignment horizontal="justify" vertical="top" wrapText="1" readingOrder="1"/>
    </xf>
    <xf numFmtId="0" fontId="8" fillId="0" borderId="0" xfId="0" applyFont="1" applyAlignment="1">
      <alignment vertical="top" wrapText="1" readingOrder="1"/>
    </xf>
    <xf numFmtId="0" fontId="5" fillId="0" borderId="0" xfId="0" applyFont="1" applyAlignment="1">
      <alignment horizontal="left" vertical="top" wrapText="1" readingOrder="1"/>
    </xf>
    <xf numFmtId="0" fontId="2" fillId="2" borderId="0" xfId="0" applyFont="1" applyFill="1" applyAlignment="1">
      <alignment horizontal="left" vertical="center" wrapText="1" readingOrder="1"/>
    </xf>
    <xf numFmtId="0" fontId="8" fillId="0" borderId="0" xfId="0" applyFont="1" applyAlignment="1">
      <alignment horizontal="left" vertical="center" wrapText="1" readingOrder="1"/>
    </xf>
    <xf numFmtId="0" fontId="9" fillId="0" borderId="3" xfId="0" applyFont="1" applyBorder="1" applyAlignment="1">
      <alignment horizontal="center" vertical="center" wrapText="1" readingOrder="1"/>
    </xf>
    <xf numFmtId="0" fontId="7" fillId="0" borderId="3" xfId="0" applyFont="1" applyBorder="1" applyAlignment="1">
      <alignment vertical="top" wrapText="1"/>
    </xf>
    <xf numFmtId="39" fontId="7" fillId="0" borderId="3" xfId="0" applyNumberFormat="1" applyFont="1" applyBorder="1" applyAlignment="1">
      <alignment horizontal="center" vertical="center" wrapText="1" readingOrder="1"/>
    </xf>
    <xf numFmtId="39" fontId="7" fillId="0" borderId="3" xfId="0" applyNumberFormat="1" applyFont="1" applyBorder="1" applyAlignment="1">
      <alignment vertical="top" wrapText="1"/>
    </xf>
    <xf numFmtId="164" fontId="7" fillId="0" borderId="3" xfId="0" applyNumberFormat="1" applyFont="1" applyBorder="1" applyAlignment="1">
      <alignment horizontal="center" vertical="center" wrapText="1" readingOrder="1"/>
    </xf>
    <xf numFmtId="0" fontId="7" fillId="0" borderId="3" xfId="0" applyFont="1" applyBorder="1" applyAlignment="1">
      <alignment horizontal="center" vertical="top" wrapText="1"/>
    </xf>
    <xf numFmtId="0" fontId="11" fillId="0" borderId="3" xfId="0" applyFont="1" applyBorder="1" applyAlignment="1">
      <alignment horizontal="center" vertical="center" wrapText="1" readingOrder="1"/>
    </xf>
    <xf numFmtId="0" fontId="11" fillId="0" borderId="3" xfId="0" applyFont="1" applyBorder="1" applyAlignment="1">
      <alignment horizontal="center" vertical="center" wrapText="1" readingOrder="1"/>
    </xf>
    <xf numFmtId="165" fontId="6" fillId="0" borderId="3" xfId="0" applyNumberFormat="1" applyFont="1" applyBorder="1" applyAlignment="1">
      <alignment horizontal="center" vertical="center" wrapText="1" readingOrder="1"/>
    </xf>
    <xf numFmtId="168" fontId="6" fillId="0" borderId="3" xfId="0" applyNumberFormat="1" applyFont="1" applyBorder="1" applyAlignment="1">
      <alignment horizontal="center" vertical="center" wrapText="1" readingOrder="1"/>
    </xf>
    <xf numFmtId="168" fontId="7" fillId="0" borderId="3" xfId="0" applyNumberFormat="1" applyFont="1" applyBorder="1" applyAlignment="1">
      <alignment horizontal="center" vertical="center" wrapText="1"/>
    </xf>
    <xf numFmtId="167" fontId="6" fillId="0" borderId="3" xfId="0" applyNumberFormat="1" applyFont="1" applyBorder="1" applyAlignment="1">
      <alignment horizontal="center" vertical="center" wrapText="1" readingOrder="1"/>
    </xf>
    <xf numFmtId="0" fontId="8" fillId="3" borderId="0" xfId="0" applyFont="1" applyFill="1" applyAlignment="1">
      <alignment horizontal="left" vertical="top" wrapText="1" readingOrder="1"/>
    </xf>
    <xf numFmtId="0" fontId="8" fillId="3" borderId="0" xfId="0" applyFont="1" applyFill="1" applyAlignment="1">
      <alignment horizontal="left" vertical="center" wrapText="1" readingOrder="1"/>
    </xf>
    <xf numFmtId="169" fontId="10" fillId="0" borderId="3" xfId="0" applyNumberFormat="1" applyFont="1" applyBorder="1" applyAlignment="1">
      <alignment horizontal="center" vertical="center" wrapText="1" readingOrder="1"/>
    </xf>
    <xf numFmtId="169" fontId="10" fillId="0" borderId="3" xfId="0" applyNumberFormat="1" applyFont="1" applyBorder="1" applyAlignment="1">
      <alignment vertical="top" wrapText="1"/>
    </xf>
    <xf numFmtId="164" fontId="10" fillId="0" borderId="3" xfId="0" applyNumberFormat="1" applyFont="1" applyBorder="1" applyAlignment="1">
      <alignment horizontal="center" vertical="center" wrapText="1" readingOrder="1"/>
    </xf>
    <xf numFmtId="0" fontId="3" fillId="0" borderId="3" xfId="0" applyFont="1" applyBorder="1" applyAlignment="1">
      <alignment horizontal="center" vertical="top" wrapText="1" readingOrder="1"/>
    </xf>
    <xf numFmtId="4" fontId="7" fillId="0" borderId="0" xfId="0" applyNumberFormat="1" applyFont="1"/>
    <xf numFmtId="49" fontId="7" fillId="0" borderId="0" xfId="0" applyNumberFormat="1" applyFont="1"/>
    <xf numFmtId="0" fontId="8" fillId="3" borderId="0" xfId="0" applyFont="1" applyFill="1" applyAlignment="1">
      <alignment horizontal="justify" vertical="top" readingOrder="1"/>
    </xf>
    <xf numFmtId="0" fontId="8" fillId="3" borderId="0" xfId="0" applyFont="1" applyFill="1" applyAlignment="1">
      <alignment horizontal="justify" vertical="top" wrapText="1" readingOrder="1"/>
    </xf>
    <xf numFmtId="0" fontId="8" fillId="0" borderId="0" xfId="0" applyFont="1" applyAlignment="1">
      <alignment horizontal="center" vertical="top" wrapText="1" readingOrder="1"/>
    </xf>
    <xf numFmtId="0" fontId="5" fillId="0" borderId="0" xfId="0" applyFont="1" applyAlignment="1">
      <alignment horizontal="center" vertical="top" wrapText="1" readingOrder="1"/>
    </xf>
    <xf numFmtId="0" fontId="12" fillId="0" borderId="0" xfId="0" applyFont="1" applyAlignment="1">
      <alignment vertical="top" wrapText="1"/>
    </xf>
    <xf numFmtId="0" fontId="13" fillId="0" borderId="0" xfId="0" applyFont="1" applyAlignment="1">
      <alignment horizontal="justify" vertical="center"/>
    </xf>
    <xf numFmtId="0" fontId="11" fillId="0" borderId="1" xfId="0" applyFont="1" applyBorder="1" applyAlignment="1">
      <alignment horizontal="center" vertical="center" wrapText="1" readingOrder="1"/>
    </xf>
    <xf numFmtId="0" fontId="6" fillId="0" borderId="1" xfId="0" applyFont="1" applyBorder="1" applyAlignment="1">
      <alignment horizontal="left" vertical="center" wrapText="1" readingOrder="1"/>
    </xf>
    <xf numFmtId="0" fontId="7" fillId="0" borderId="1" xfId="0" applyFont="1" applyBorder="1" applyAlignment="1">
      <alignment horizontal="left" vertical="center" wrapText="1"/>
    </xf>
    <xf numFmtId="37" fontId="6" fillId="0" borderId="1" xfId="0" applyNumberFormat="1" applyFont="1" applyBorder="1" applyAlignment="1">
      <alignment horizontal="center" vertical="center" wrapText="1" readingOrder="1"/>
    </xf>
    <xf numFmtId="37" fontId="7" fillId="0" borderId="1" xfId="0" applyNumberFormat="1" applyFont="1" applyBorder="1" applyAlignment="1">
      <alignment horizontal="center" vertical="center" wrapText="1"/>
    </xf>
    <xf numFmtId="170" fontId="6" fillId="0" borderId="1" xfId="0" applyNumberFormat="1" applyFont="1" applyBorder="1" applyAlignment="1">
      <alignment horizontal="center" vertical="center" wrapText="1" readingOrder="1"/>
    </xf>
    <xf numFmtId="170" fontId="7" fillId="0" borderId="1" xfId="0" applyNumberFormat="1" applyFont="1" applyBorder="1" applyAlignment="1">
      <alignment horizontal="center" vertical="center" wrapText="1"/>
    </xf>
    <xf numFmtId="37" fontId="6" fillId="0" borderId="1" xfId="0" applyNumberFormat="1" applyFont="1" applyBorder="1" applyAlignment="1">
      <alignment horizontal="center" vertical="center" wrapText="1" readingOrder="1"/>
    </xf>
    <xf numFmtId="9" fontId="6" fillId="0" borderId="1" xfId="1" applyFont="1" applyFill="1" applyBorder="1" applyAlignment="1">
      <alignment horizontal="center" vertical="center" wrapText="1" readingOrder="1"/>
    </xf>
    <xf numFmtId="9" fontId="7" fillId="0" borderId="1" xfId="1" applyFont="1" applyFill="1" applyBorder="1" applyAlignment="1">
      <alignment horizontal="center" vertical="center" wrapText="1"/>
    </xf>
    <xf numFmtId="0" fontId="6" fillId="0" borderId="9" xfId="0" applyFont="1" applyBorder="1" applyAlignment="1">
      <alignment horizontal="left" vertical="center" wrapText="1" readingOrder="1"/>
    </xf>
    <xf numFmtId="0" fontId="6" fillId="0" borderId="11" xfId="0" applyFont="1" applyBorder="1" applyAlignment="1">
      <alignment horizontal="left" vertical="center" wrapText="1" readingOrder="1"/>
    </xf>
    <xf numFmtId="0" fontId="6" fillId="0" borderId="10" xfId="0" applyFont="1" applyBorder="1" applyAlignment="1">
      <alignment horizontal="left" vertical="center" wrapText="1" readingOrder="1"/>
    </xf>
    <xf numFmtId="0" fontId="6" fillId="0" borderId="1" xfId="0" applyFont="1" applyBorder="1" applyAlignment="1">
      <alignment horizontal="left" vertical="center" wrapText="1" readingOrder="1"/>
    </xf>
    <xf numFmtId="0" fontId="6" fillId="0" borderId="9"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37" fontId="7" fillId="0" borderId="1" xfId="0" applyNumberFormat="1" applyFont="1" applyBorder="1" applyAlignment="1">
      <alignment horizontal="center" vertical="center" wrapText="1"/>
    </xf>
    <xf numFmtId="170" fontId="6" fillId="0" borderId="1" xfId="0" applyNumberFormat="1" applyFont="1" applyBorder="1" applyAlignment="1">
      <alignment horizontal="center" vertical="center" wrapText="1" readingOrder="1"/>
    </xf>
    <xf numFmtId="170" fontId="7" fillId="0" borderId="1" xfId="0" applyNumberFormat="1" applyFont="1" applyBorder="1" applyAlignment="1">
      <alignment horizontal="center" vertical="center" wrapText="1"/>
    </xf>
    <xf numFmtId="170" fontId="7" fillId="0" borderId="9" xfId="0" applyNumberFormat="1" applyFont="1" applyBorder="1" applyAlignment="1">
      <alignment horizontal="center" vertical="center" wrapText="1"/>
    </xf>
    <xf numFmtId="170" fontId="7" fillId="0" borderId="10" xfId="0" applyNumberFormat="1" applyFont="1" applyBorder="1" applyAlignment="1">
      <alignment horizontal="center" vertical="center" wrapText="1"/>
    </xf>
    <xf numFmtId="37" fontId="6" fillId="0" borderId="9" xfId="0" applyNumberFormat="1" applyFont="1" applyBorder="1" applyAlignment="1">
      <alignment horizontal="center" vertical="center" wrapText="1" readingOrder="1"/>
    </xf>
    <xf numFmtId="37" fontId="6" fillId="0" borderId="10" xfId="0" applyNumberFormat="1" applyFont="1" applyBorder="1" applyAlignment="1">
      <alignment horizontal="center" vertical="center" wrapText="1" readingOrder="1"/>
    </xf>
    <xf numFmtId="170" fontId="6" fillId="0" borderId="9" xfId="0" applyNumberFormat="1" applyFont="1" applyBorder="1" applyAlignment="1">
      <alignment horizontal="center" vertical="center" wrapText="1" readingOrder="1"/>
    </xf>
    <xf numFmtId="170" fontId="6" fillId="0" borderId="10" xfId="0" applyNumberFormat="1" applyFont="1" applyBorder="1" applyAlignment="1">
      <alignment horizontal="center" vertical="center" wrapText="1" readingOrder="1"/>
    </xf>
    <xf numFmtId="0" fontId="6" fillId="4" borderId="1" xfId="0" applyFont="1" applyFill="1" applyBorder="1" applyAlignment="1">
      <alignment horizontal="left" vertical="center" wrapText="1" readingOrder="1"/>
    </xf>
    <xf numFmtId="0" fontId="7" fillId="4" borderId="1" xfId="0" applyFont="1" applyFill="1" applyBorder="1" applyAlignment="1">
      <alignment horizontal="left" vertical="center" wrapText="1"/>
    </xf>
    <xf numFmtId="37" fontId="6" fillId="4" borderId="1" xfId="0" applyNumberFormat="1" applyFont="1" applyFill="1" applyBorder="1" applyAlignment="1">
      <alignment horizontal="center" vertical="center" wrapText="1" readingOrder="1"/>
    </xf>
    <xf numFmtId="37" fontId="7" fillId="4" borderId="1" xfId="0" applyNumberFormat="1" applyFont="1" applyFill="1" applyBorder="1" applyAlignment="1">
      <alignment horizontal="center" vertical="center" wrapText="1"/>
    </xf>
    <xf numFmtId="170" fontId="6" fillId="4" borderId="1" xfId="0" applyNumberFormat="1" applyFont="1" applyFill="1" applyBorder="1" applyAlignment="1">
      <alignment horizontal="center" vertical="center" wrapText="1" readingOrder="1"/>
    </xf>
    <xf numFmtId="170" fontId="7" fillId="4" borderId="1" xfId="0" applyNumberFormat="1" applyFont="1" applyFill="1" applyBorder="1" applyAlignment="1">
      <alignment horizontal="center" vertical="center" wrapText="1"/>
    </xf>
    <xf numFmtId="37" fontId="6" fillId="4" borderId="1" xfId="0" applyNumberFormat="1" applyFont="1" applyFill="1" applyBorder="1" applyAlignment="1">
      <alignment horizontal="center" vertical="center" wrapText="1" readingOrder="1"/>
    </xf>
    <xf numFmtId="9" fontId="6" fillId="4" borderId="1" xfId="1" applyFont="1" applyFill="1" applyBorder="1" applyAlignment="1">
      <alignment horizontal="center" vertical="center" wrapText="1" readingOrder="1"/>
    </xf>
    <xf numFmtId="9" fontId="7" fillId="4" borderId="1" xfId="1" applyFont="1" applyFill="1" applyBorder="1" applyAlignment="1">
      <alignment horizontal="center" vertical="center" wrapText="1"/>
    </xf>
    <xf numFmtId="0" fontId="2" fillId="2" borderId="2" xfId="0" applyFont="1" applyFill="1" applyBorder="1" applyAlignment="1">
      <alignment horizontal="left" vertical="top" wrapText="1" readingOrder="1"/>
    </xf>
    <xf numFmtId="0" fontId="8" fillId="3" borderId="0" xfId="0" applyFont="1" applyFill="1" applyAlignment="1">
      <alignment horizontal="left" vertical="top" readingOrder="1"/>
    </xf>
    <xf numFmtId="0" fontId="8" fillId="0" borderId="0" xfId="0" applyFont="1" applyAlignment="1">
      <alignment horizontal="justify" vertical="top"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201"/>
  <sheetViews>
    <sheetView showGridLines="0" tabSelected="1" view="pageBreakPreview" topLeftCell="A29" zoomScale="70" zoomScaleNormal="68" zoomScaleSheetLayoutView="70" workbookViewId="0">
      <selection activeCell="A199" sqref="A199:BE199"/>
    </sheetView>
  </sheetViews>
  <sheetFormatPr baseColWidth="10" defaultColWidth="11.42578125" defaultRowHeight="12.75" x14ac:dyDescent="0.2"/>
  <cols>
    <col min="1" max="13" width="1.140625" style="54" customWidth="1"/>
    <col min="14" max="14" width="12.5703125" style="54" customWidth="1"/>
    <col min="15" max="15" width="0.42578125" style="54" customWidth="1"/>
    <col min="16" max="16" width="5.7109375" style="54" customWidth="1"/>
    <col min="17" max="17" width="0.140625" style="54" customWidth="1"/>
    <col min="18" max="18" width="0.28515625" style="54" customWidth="1"/>
    <col min="19" max="19" width="2.28515625" style="54" customWidth="1"/>
    <col min="20" max="20" width="0.140625" style="54" customWidth="1"/>
    <col min="21" max="21" width="3.42578125" style="54" customWidth="1"/>
    <col min="22" max="22" width="6.28515625" style="54" customWidth="1"/>
    <col min="23" max="23" width="0.28515625" style="54" customWidth="1"/>
    <col min="24" max="24" width="8" style="54" customWidth="1"/>
    <col min="25" max="25" width="0.5703125" style="54" customWidth="1"/>
    <col min="26" max="26" width="0.140625" style="54" customWidth="1"/>
    <col min="27" max="27" width="6.5703125" style="54" customWidth="1"/>
    <col min="28" max="28" width="11.7109375" style="54" customWidth="1"/>
    <col min="29" max="29" width="8.5703125" style="54" customWidth="1"/>
    <col min="30" max="30" width="6.5703125" style="54" customWidth="1"/>
    <col min="31" max="31" width="20.7109375" style="54" customWidth="1"/>
    <col min="32" max="32" width="1.85546875" style="54" customWidth="1"/>
    <col min="33" max="33" width="12.7109375" style="54" customWidth="1"/>
    <col min="34" max="34" width="2.85546875" style="54" customWidth="1"/>
    <col min="35" max="35" width="14" style="54" customWidth="1"/>
    <col min="36" max="36" width="3.5703125" style="54" customWidth="1"/>
    <col min="37" max="37" width="4.7109375" style="54" customWidth="1"/>
    <col min="38" max="38" width="6.140625" style="54" customWidth="1"/>
    <col min="39" max="40" width="0.140625" style="54" customWidth="1"/>
    <col min="41" max="49" width="0" style="54" hidden="1" customWidth="1"/>
    <col min="50" max="52" width="0.140625" style="54" customWidth="1"/>
    <col min="53" max="54" width="0" style="54" hidden="1" customWidth="1"/>
    <col min="55" max="55" width="0.28515625" style="54" customWidth="1"/>
    <col min="56" max="56" width="0.140625" style="54" customWidth="1"/>
    <col min="57" max="57" width="16.42578125" style="54" customWidth="1"/>
    <col min="58" max="58" width="13.28515625" style="54" customWidth="1"/>
    <col min="59" max="59" width="19.42578125" style="54" customWidth="1"/>
    <col min="60" max="68" width="13.28515625" style="54" customWidth="1"/>
    <col min="69" max="16384" width="11.42578125" style="54"/>
  </cols>
  <sheetData>
    <row r="1" spans="1:58" ht="19.5" customHeight="1" x14ac:dyDescent="0.2">
      <c r="A1" s="53" t="s">
        <v>136</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row>
    <row r="2" spans="1:58" ht="16.5" customHeight="1" x14ac:dyDescent="0.2">
      <c r="A2" s="55" t="s">
        <v>0</v>
      </c>
      <c r="B2" s="55"/>
      <c r="C2" s="55"/>
      <c r="D2" s="55"/>
      <c r="E2" s="55"/>
      <c r="F2" s="55"/>
      <c r="G2" s="55"/>
      <c r="H2" s="55"/>
      <c r="I2" s="55"/>
      <c r="J2" s="55"/>
      <c r="K2" s="55"/>
      <c r="L2" s="55"/>
      <c r="M2" s="55"/>
      <c r="N2" s="55"/>
      <c r="O2" s="55"/>
      <c r="P2" s="55"/>
      <c r="Q2" s="55"/>
      <c r="R2" s="55"/>
      <c r="S2" s="55"/>
      <c r="T2" s="55"/>
      <c r="U2" s="56" t="s">
        <v>32</v>
      </c>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row>
    <row r="3" spans="1:58" ht="21.75" customHeight="1" x14ac:dyDescent="0.2">
      <c r="A3" s="55" t="s">
        <v>1</v>
      </c>
      <c r="B3" s="55"/>
      <c r="C3" s="55"/>
      <c r="D3" s="55"/>
      <c r="E3" s="55"/>
      <c r="F3" s="55"/>
      <c r="G3" s="55"/>
      <c r="H3" s="55"/>
      <c r="I3" s="55"/>
      <c r="J3" s="55"/>
      <c r="K3" s="55"/>
      <c r="L3" s="55"/>
      <c r="M3" s="55"/>
      <c r="N3" s="55"/>
      <c r="O3" s="55"/>
      <c r="P3" s="55"/>
      <c r="Q3" s="55"/>
      <c r="R3" s="55"/>
      <c r="S3" s="55"/>
      <c r="T3" s="55"/>
      <c r="U3" s="56" t="s">
        <v>33</v>
      </c>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row>
    <row r="4" spans="1:58" ht="20.25" customHeight="1" x14ac:dyDescent="0.2">
      <c r="A4" s="55" t="s">
        <v>2</v>
      </c>
      <c r="B4" s="55"/>
      <c r="C4" s="55"/>
      <c r="D4" s="55"/>
      <c r="E4" s="55"/>
      <c r="F4" s="55"/>
      <c r="G4" s="55"/>
      <c r="H4" s="55"/>
      <c r="I4" s="55"/>
      <c r="J4" s="55"/>
      <c r="K4" s="55"/>
      <c r="L4" s="55"/>
      <c r="M4" s="55"/>
      <c r="N4" s="55"/>
      <c r="O4" s="55"/>
      <c r="P4" s="55"/>
      <c r="Q4" s="55"/>
      <c r="R4" s="55"/>
      <c r="S4" s="55"/>
      <c r="T4" s="55"/>
      <c r="U4" s="56" t="s">
        <v>34</v>
      </c>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row>
    <row r="5" spans="1:58" x14ac:dyDescent="0.2">
      <c r="A5" s="57" t="s">
        <v>3</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row>
    <row r="6" spans="1:58" ht="18" customHeight="1" x14ac:dyDescent="0.2">
      <c r="A6" s="58" t="s">
        <v>4</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row>
    <row r="7" spans="1:58" ht="37.5" customHeight="1" x14ac:dyDescent="0.2">
      <c r="A7" s="59" t="s">
        <v>108</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row>
    <row r="8" spans="1:58" ht="19.5" customHeight="1" x14ac:dyDescent="0.2">
      <c r="A8" s="58" t="s">
        <v>5</v>
      </c>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row>
    <row r="9" spans="1:58" ht="47.25" customHeight="1" x14ac:dyDescent="0.2">
      <c r="A9" s="59" t="s">
        <v>109</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row>
    <row r="10" spans="1:58" ht="17.25" customHeight="1" x14ac:dyDescent="0.2">
      <c r="A10" s="57" t="s">
        <v>6</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row>
    <row r="11" spans="1:58" ht="17.25" customHeight="1" x14ac:dyDescent="0.2">
      <c r="A11" s="58" t="s">
        <v>7</v>
      </c>
      <c r="B11" s="58"/>
      <c r="C11" s="58"/>
      <c r="D11" s="58"/>
      <c r="E11" s="58"/>
      <c r="F11" s="58"/>
      <c r="G11" s="58"/>
      <c r="H11" s="58"/>
      <c r="I11" s="58"/>
      <c r="J11" s="58"/>
      <c r="K11" s="58"/>
      <c r="L11" s="58"/>
      <c r="M11" s="58"/>
      <c r="N11" s="58"/>
      <c r="O11" s="58"/>
      <c r="P11" s="58"/>
      <c r="Q11" s="58"/>
      <c r="R11" s="60"/>
      <c r="S11" s="61" t="s">
        <v>8</v>
      </c>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row>
    <row r="12" spans="1:58" ht="13.5" x14ac:dyDescent="0.2">
      <c r="A12" s="58" t="s">
        <v>9</v>
      </c>
      <c r="B12" s="58"/>
      <c r="C12" s="58"/>
      <c r="D12" s="58"/>
      <c r="E12" s="58"/>
      <c r="F12" s="58"/>
      <c r="G12" s="58"/>
      <c r="H12" s="58"/>
      <c r="I12" s="58"/>
      <c r="J12" s="58"/>
      <c r="K12" s="58"/>
      <c r="L12" s="58"/>
      <c r="M12" s="58"/>
      <c r="N12" s="58"/>
      <c r="O12" s="58"/>
      <c r="P12" s="58"/>
      <c r="Q12" s="58"/>
      <c r="S12" s="61" t="s">
        <v>35</v>
      </c>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row>
    <row r="13" spans="1:58" x14ac:dyDescent="0.2">
      <c r="A13" s="58" t="s">
        <v>10</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row>
    <row r="14" spans="1:58" ht="26.25" customHeight="1" x14ac:dyDescent="0.2">
      <c r="A14" s="32" t="s">
        <v>36</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10"/>
    </row>
    <row r="15" spans="1:58" ht="16.5" customHeight="1" x14ac:dyDescent="0.2">
      <c r="A15" s="62" t="s">
        <v>58</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row>
    <row r="16" spans="1:58" ht="19.5" customHeight="1" x14ac:dyDescent="0.2">
      <c r="A16" s="58" t="s">
        <v>11</v>
      </c>
      <c r="B16" s="58"/>
      <c r="C16" s="58"/>
      <c r="D16" s="58"/>
      <c r="E16" s="58"/>
      <c r="F16" s="58"/>
      <c r="G16" s="58"/>
      <c r="H16" s="58"/>
      <c r="I16" s="58"/>
      <c r="J16" s="58"/>
      <c r="K16" s="58"/>
      <c r="L16" s="58"/>
      <c r="M16" s="58"/>
      <c r="N16" s="58"/>
      <c r="O16" s="58"/>
      <c r="P16" s="58"/>
      <c r="Q16" s="58"/>
      <c r="S16" s="61" t="s">
        <v>37</v>
      </c>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row>
    <row r="17" spans="1:57" ht="21.75" customHeight="1" x14ac:dyDescent="0.2">
      <c r="A17" s="63" t="s">
        <v>12</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row>
    <row r="18" spans="1:57" ht="51.75" customHeight="1" x14ac:dyDescent="0.2">
      <c r="A18" s="32" t="s">
        <v>124</v>
      </c>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row>
    <row r="19" spans="1:57" x14ac:dyDescent="0.2">
      <c r="A19" s="63" t="s">
        <v>13</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row>
    <row r="20" spans="1:57" ht="27.75" customHeight="1" x14ac:dyDescent="0.2">
      <c r="A20" s="32" t="s">
        <v>38</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row>
    <row r="21" spans="1:57" ht="18.75" customHeight="1" x14ac:dyDescent="0.2">
      <c r="A21" s="63" t="s">
        <v>14</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row>
    <row r="22" spans="1:57" ht="39.75" customHeight="1" x14ac:dyDescent="0.2">
      <c r="A22" s="32" t="s">
        <v>125</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row>
    <row r="23" spans="1:57" x14ac:dyDescent="0.2">
      <c r="A23" s="57" t="s">
        <v>59</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row>
    <row r="24" spans="1:57" x14ac:dyDescent="0.2">
      <c r="A24" s="34" t="s">
        <v>15</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row>
    <row r="25" spans="1:57" x14ac:dyDescent="0.2">
      <c r="A25" s="64" t="s">
        <v>16</v>
      </c>
      <c r="B25" s="64"/>
      <c r="C25" s="64"/>
      <c r="D25" s="64"/>
      <c r="E25" s="64"/>
      <c r="F25" s="64"/>
      <c r="G25" s="64"/>
      <c r="H25" s="64"/>
      <c r="I25" s="64"/>
      <c r="J25" s="64"/>
      <c r="K25" s="64"/>
      <c r="L25" s="64"/>
      <c r="M25" s="64"/>
      <c r="N25" s="64"/>
      <c r="O25" s="64"/>
      <c r="P25" s="64"/>
      <c r="Q25" s="64"/>
      <c r="R25" s="64"/>
      <c r="S25" s="64"/>
      <c r="T25" s="64"/>
      <c r="U25" s="64"/>
      <c r="V25" s="64"/>
      <c r="W25" s="64"/>
      <c r="X25" s="64" t="s">
        <v>17</v>
      </c>
      <c r="Y25" s="65"/>
      <c r="Z25" s="65"/>
      <c r="AA25" s="65"/>
      <c r="AB25" s="65"/>
      <c r="AC25" s="65"/>
      <c r="AD25" s="64" t="s">
        <v>18</v>
      </c>
      <c r="AE25" s="65"/>
      <c r="AF25" s="65"/>
      <c r="AG25" s="65"/>
      <c r="AH25" s="65"/>
      <c r="AI25" s="64" t="s">
        <v>19</v>
      </c>
      <c r="AJ25" s="64"/>
      <c r="AK25" s="64"/>
      <c r="AL25" s="64"/>
      <c r="AM25" s="64"/>
      <c r="AN25" s="64"/>
      <c r="AO25" s="64"/>
      <c r="AP25" s="64"/>
      <c r="AQ25" s="64"/>
      <c r="AR25" s="64"/>
      <c r="AS25" s="64"/>
      <c r="AT25" s="64"/>
      <c r="AU25" s="64"/>
      <c r="AV25" s="64"/>
      <c r="AW25" s="64"/>
      <c r="AX25" s="64"/>
      <c r="AY25" s="64"/>
      <c r="AZ25" s="64"/>
      <c r="BA25" s="64"/>
      <c r="BB25" s="64"/>
      <c r="BC25" s="64"/>
      <c r="BD25" s="64"/>
      <c r="BE25" s="64"/>
    </row>
    <row r="26" spans="1:57" x14ac:dyDescent="0.2">
      <c r="A26" s="66">
        <v>14094366</v>
      </c>
      <c r="B26" s="66"/>
      <c r="C26" s="66"/>
      <c r="D26" s="66"/>
      <c r="E26" s="66"/>
      <c r="F26" s="66"/>
      <c r="G26" s="66"/>
      <c r="H26" s="66"/>
      <c r="I26" s="66"/>
      <c r="J26" s="66"/>
      <c r="K26" s="66"/>
      <c r="L26" s="66"/>
      <c r="M26" s="66"/>
      <c r="N26" s="66"/>
      <c r="O26" s="66"/>
      <c r="P26" s="66"/>
      <c r="Q26" s="66"/>
      <c r="R26" s="66"/>
      <c r="S26" s="66"/>
      <c r="T26" s="66"/>
      <c r="U26" s="66"/>
      <c r="V26" s="66"/>
      <c r="W26" s="66"/>
      <c r="X26" s="66">
        <v>10694366</v>
      </c>
      <c r="Y26" s="67"/>
      <c r="Z26" s="67"/>
      <c r="AA26" s="67"/>
      <c r="AB26" s="67"/>
      <c r="AC26" s="67"/>
      <c r="AD26" s="66">
        <v>548149.71</v>
      </c>
      <c r="AE26" s="67"/>
      <c r="AF26" s="67"/>
      <c r="AG26" s="67"/>
      <c r="AH26" s="67"/>
      <c r="AI26" s="68">
        <f>AD26/X26</f>
        <v>5.1255933264300099E-2</v>
      </c>
      <c r="AJ26" s="68"/>
      <c r="AK26" s="68"/>
      <c r="AL26" s="68"/>
      <c r="AM26" s="68"/>
      <c r="AN26" s="68"/>
      <c r="AO26" s="68"/>
      <c r="AP26" s="68"/>
      <c r="AQ26" s="68"/>
      <c r="AR26" s="68"/>
      <c r="AS26" s="68"/>
      <c r="AT26" s="68"/>
      <c r="AU26" s="68"/>
      <c r="AV26" s="68"/>
      <c r="AW26" s="68"/>
      <c r="AX26" s="68"/>
      <c r="AY26" s="68"/>
      <c r="AZ26" s="68"/>
      <c r="BA26" s="68"/>
      <c r="BB26" s="68"/>
      <c r="BC26" s="68"/>
      <c r="BD26" s="68"/>
      <c r="BE26" s="68"/>
    </row>
    <row r="27" spans="1:57" x14ac:dyDescent="0.2">
      <c r="A27" s="33" t="s">
        <v>20</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row>
    <row r="28" spans="1:57" ht="18" customHeight="1" x14ac:dyDescent="0.2">
      <c r="A28" s="69"/>
      <c r="B28" s="69"/>
      <c r="C28" s="69"/>
      <c r="D28" s="69"/>
      <c r="E28" s="69"/>
      <c r="F28" s="69"/>
      <c r="G28" s="69"/>
      <c r="H28" s="69"/>
      <c r="I28" s="69"/>
      <c r="J28" s="69"/>
      <c r="K28" s="69"/>
      <c r="L28" s="69"/>
      <c r="M28" s="69"/>
      <c r="N28" s="69"/>
      <c r="O28" s="69"/>
      <c r="P28" s="35" t="s">
        <v>21</v>
      </c>
      <c r="Q28" s="65"/>
      <c r="R28" s="65"/>
      <c r="S28" s="65"/>
      <c r="T28" s="65"/>
      <c r="U28" s="65"/>
      <c r="V28" s="65"/>
      <c r="W28" s="70" t="s">
        <v>22</v>
      </c>
      <c r="X28" s="65"/>
      <c r="Y28" s="65"/>
      <c r="Z28" s="65"/>
      <c r="AA28" s="65"/>
      <c r="AB28" s="65"/>
      <c r="AC28" s="70" t="s">
        <v>72</v>
      </c>
      <c r="AD28" s="65"/>
      <c r="AE28" s="65"/>
      <c r="AF28" s="65"/>
      <c r="AG28" s="70" t="s">
        <v>131</v>
      </c>
      <c r="AH28" s="65"/>
      <c r="AI28" s="65"/>
      <c r="AJ28" s="70" t="s">
        <v>23</v>
      </c>
      <c r="AK28" s="65"/>
      <c r="AL28" s="65"/>
      <c r="AM28" s="65"/>
      <c r="AN28" s="65"/>
      <c r="AO28" s="65"/>
      <c r="AP28" s="65"/>
      <c r="AQ28" s="65"/>
      <c r="AR28" s="65"/>
      <c r="AS28" s="65"/>
      <c r="AT28" s="65"/>
      <c r="AU28" s="65"/>
      <c r="AV28" s="65"/>
      <c r="AW28" s="65"/>
      <c r="AX28" s="65"/>
      <c r="AY28" s="65"/>
      <c r="AZ28" s="65"/>
      <c r="BA28" s="65"/>
      <c r="BB28" s="65"/>
      <c r="BC28" s="65"/>
      <c r="BD28" s="65"/>
      <c r="BE28" s="65"/>
    </row>
    <row r="29" spans="1:57" ht="54.75" customHeight="1" x14ac:dyDescent="0.2">
      <c r="A29" s="70" t="s">
        <v>24</v>
      </c>
      <c r="B29" s="70"/>
      <c r="C29" s="70"/>
      <c r="D29" s="70"/>
      <c r="E29" s="70"/>
      <c r="F29" s="70"/>
      <c r="G29" s="70"/>
      <c r="H29" s="70"/>
      <c r="I29" s="70"/>
      <c r="J29" s="70"/>
      <c r="K29" s="70"/>
      <c r="L29" s="70"/>
      <c r="M29" s="70"/>
      <c r="N29" s="70"/>
      <c r="O29" s="70"/>
      <c r="P29" s="70" t="s">
        <v>25</v>
      </c>
      <c r="Q29" s="65"/>
      <c r="R29" s="65"/>
      <c r="S29" s="65"/>
      <c r="T29" s="65"/>
      <c r="U29" s="65"/>
      <c r="V29" s="65"/>
      <c r="W29" s="70" t="s">
        <v>26</v>
      </c>
      <c r="X29" s="65"/>
      <c r="Y29" s="70" t="s">
        <v>27</v>
      </c>
      <c r="Z29" s="65"/>
      <c r="AA29" s="65"/>
      <c r="AB29" s="65"/>
      <c r="AC29" s="70" t="s">
        <v>137</v>
      </c>
      <c r="AD29" s="65"/>
      <c r="AE29" s="70" t="s">
        <v>143</v>
      </c>
      <c r="AF29" s="65"/>
      <c r="AG29" s="71" t="s">
        <v>144</v>
      </c>
      <c r="AH29" s="70" t="s">
        <v>145</v>
      </c>
      <c r="AI29" s="65"/>
      <c r="AJ29" s="70" t="s">
        <v>64</v>
      </c>
      <c r="AK29" s="65"/>
      <c r="AL29" s="70" t="s">
        <v>28</v>
      </c>
      <c r="AM29" s="65"/>
      <c r="AN29" s="65"/>
      <c r="AO29" s="65"/>
      <c r="AP29" s="65"/>
      <c r="AQ29" s="65"/>
      <c r="AR29" s="65"/>
      <c r="AS29" s="65"/>
      <c r="AT29" s="65"/>
      <c r="AU29" s="65"/>
      <c r="AV29" s="65"/>
      <c r="AW29" s="65"/>
      <c r="AX29" s="65"/>
      <c r="AY29" s="65"/>
      <c r="AZ29" s="65"/>
      <c r="BA29" s="65"/>
      <c r="BB29" s="65"/>
      <c r="BC29" s="65"/>
      <c r="BD29" s="65"/>
      <c r="BE29" s="65"/>
    </row>
    <row r="30" spans="1:57" ht="75" customHeight="1" x14ac:dyDescent="0.2">
      <c r="A30" s="16" t="s">
        <v>126</v>
      </c>
      <c r="B30" s="16"/>
      <c r="C30" s="16"/>
      <c r="D30" s="16"/>
      <c r="E30" s="16"/>
      <c r="F30" s="16"/>
      <c r="G30" s="16"/>
      <c r="H30" s="16"/>
      <c r="I30" s="16"/>
      <c r="J30" s="16"/>
      <c r="K30" s="16"/>
      <c r="L30" s="16"/>
      <c r="M30" s="16"/>
      <c r="N30" s="16"/>
      <c r="O30" s="16"/>
      <c r="P30" s="16" t="s">
        <v>71</v>
      </c>
      <c r="Q30" s="21"/>
      <c r="R30" s="21"/>
      <c r="S30" s="21"/>
      <c r="T30" s="21"/>
      <c r="U30" s="21"/>
      <c r="V30" s="21"/>
      <c r="W30" s="72">
        <v>102</v>
      </c>
      <c r="X30" s="38"/>
      <c r="Y30" s="73">
        <v>2677000</v>
      </c>
      <c r="Z30" s="74"/>
      <c r="AA30" s="74"/>
      <c r="AB30" s="74"/>
      <c r="AC30" s="75">
        <v>10</v>
      </c>
      <c r="AD30" s="38"/>
      <c r="AE30" s="73">
        <v>361550</v>
      </c>
      <c r="AF30" s="74"/>
      <c r="AG30" s="2">
        <v>10</v>
      </c>
      <c r="AH30" s="73">
        <v>0</v>
      </c>
      <c r="AI30" s="74"/>
      <c r="AJ30" s="19">
        <f>AG30/AC30</f>
        <v>1</v>
      </c>
      <c r="AK30" s="20"/>
      <c r="AL30" s="19">
        <f>AH30/AE30</f>
        <v>0</v>
      </c>
      <c r="AM30" s="20"/>
      <c r="AN30" s="20"/>
      <c r="AO30" s="20"/>
      <c r="AP30" s="20"/>
      <c r="AQ30" s="20"/>
      <c r="AR30" s="20"/>
      <c r="AS30" s="20"/>
      <c r="AT30" s="20"/>
      <c r="AU30" s="20"/>
      <c r="AV30" s="20"/>
      <c r="AW30" s="20"/>
      <c r="AX30" s="20"/>
      <c r="AY30" s="20"/>
      <c r="AZ30" s="20"/>
      <c r="BA30" s="20"/>
      <c r="BB30" s="20"/>
      <c r="BC30" s="20"/>
      <c r="BD30" s="20"/>
      <c r="BE30" s="20"/>
    </row>
    <row r="31" spans="1:57" ht="117.75" customHeight="1" x14ac:dyDescent="0.2">
      <c r="A31" s="16" t="s">
        <v>69</v>
      </c>
      <c r="B31" s="16"/>
      <c r="C31" s="16"/>
      <c r="D31" s="16"/>
      <c r="E31" s="16"/>
      <c r="F31" s="16"/>
      <c r="G31" s="16"/>
      <c r="H31" s="16"/>
      <c r="I31" s="16"/>
      <c r="J31" s="16"/>
      <c r="K31" s="16"/>
      <c r="L31" s="16"/>
      <c r="M31" s="16"/>
      <c r="N31" s="16"/>
      <c r="O31" s="16"/>
      <c r="P31" s="16" t="s">
        <v>70</v>
      </c>
      <c r="Q31" s="21"/>
      <c r="R31" s="21"/>
      <c r="S31" s="21"/>
      <c r="T31" s="21"/>
      <c r="U31" s="21"/>
      <c r="V31" s="21"/>
      <c r="W31" s="30" t="s">
        <v>138</v>
      </c>
      <c r="X31" s="31"/>
      <c r="Y31" s="73">
        <v>2810000</v>
      </c>
      <c r="Z31" s="74"/>
      <c r="AA31" s="74"/>
      <c r="AB31" s="74"/>
      <c r="AC31" s="75">
        <v>1000</v>
      </c>
      <c r="AD31" s="38"/>
      <c r="AE31" s="73">
        <v>750000</v>
      </c>
      <c r="AF31" s="74"/>
      <c r="AG31" s="2">
        <v>940</v>
      </c>
      <c r="AH31" s="73">
        <v>124458.96</v>
      </c>
      <c r="AI31" s="74"/>
      <c r="AJ31" s="19">
        <f>AG31/AC31</f>
        <v>0.94</v>
      </c>
      <c r="AK31" s="20"/>
      <c r="AL31" s="19">
        <f>AH31/AE31</f>
        <v>0.16594528</v>
      </c>
      <c r="AM31" s="20"/>
      <c r="AN31" s="20"/>
      <c r="AO31" s="20"/>
      <c r="AP31" s="20"/>
      <c r="AQ31" s="20"/>
      <c r="AR31" s="20"/>
      <c r="AS31" s="20"/>
      <c r="AT31" s="20"/>
      <c r="AU31" s="20"/>
      <c r="AV31" s="20"/>
      <c r="AW31" s="20"/>
      <c r="AX31" s="20"/>
      <c r="AY31" s="20"/>
      <c r="AZ31" s="20"/>
      <c r="BA31" s="20"/>
      <c r="BB31" s="20"/>
      <c r="BC31" s="20"/>
      <c r="BD31" s="20"/>
      <c r="BE31" s="20"/>
    </row>
    <row r="32" spans="1:57" ht="93" customHeight="1" x14ac:dyDescent="0.2">
      <c r="A32" s="16" t="s">
        <v>73</v>
      </c>
      <c r="B32" s="16"/>
      <c r="C32" s="16"/>
      <c r="D32" s="16"/>
      <c r="E32" s="16"/>
      <c r="F32" s="16"/>
      <c r="G32" s="16"/>
      <c r="H32" s="16"/>
      <c r="I32" s="16"/>
      <c r="J32" s="16"/>
      <c r="K32" s="16"/>
      <c r="L32" s="16"/>
      <c r="M32" s="16"/>
      <c r="N32" s="16"/>
      <c r="O32" s="16"/>
      <c r="P32" s="16" t="s">
        <v>189</v>
      </c>
      <c r="Q32" s="21"/>
      <c r="R32" s="21"/>
      <c r="S32" s="21"/>
      <c r="T32" s="21"/>
      <c r="U32" s="21"/>
      <c r="V32" s="21"/>
      <c r="W32" s="72">
        <v>47</v>
      </c>
      <c r="X32" s="38"/>
      <c r="Y32" s="73">
        <v>2500000</v>
      </c>
      <c r="Z32" s="74"/>
      <c r="AA32" s="74"/>
      <c r="AB32" s="74"/>
      <c r="AC32" s="75">
        <v>15</v>
      </c>
      <c r="AD32" s="38"/>
      <c r="AE32" s="73">
        <v>350000</v>
      </c>
      <c r="AF32" s="74"/>
      <c r="AG32" s="2">
        <v>15</v>
      </c>
      <c r="AH32" s="73">
        <v>0</v>
      </c>
      <c r="AI32" s="74"/>
      <c r="AJ32" s="19">
        <f>+AG32/AC32</f>
        <v>1</v>
      </c>
      <c r="AK32" s="20"/>
      <c r="AL32" s="19">
        <f>AH32/AE32</f>
        <v>0</v>
      </c>
      <c r="AM32" s="20"/>
      <c r="AN32" s="20"/>
      <c r="AO32" s="20"/>
      <c r="AP32" s="20"/>
      <c r="AQ32" s="20"/>
      <c r="AR32" s="20"/>
      <c r="AS32" s="20"/>
      <c r="AT32" s="20"/>
      <c r="AU32" s="20"/>
      <c r="AV32" s="20"/>
      <c r="AW32" s="20"/>
      <c r="AX32" s="20"/>
      <c r="AY32" s="20"/>
      <c r="AZ32" s="20"/>
      <c r="BA32" s="20"/>
      <c r="BB32" s="20"/>
      <c r="BC32" s="20"/>
      <c r="BD32" s="20"/>
      <c r="BE32" s="20"/>
    </row>
    <row r="33" spans="1:57" ht="17.100000000000001" customHeight="1" x14ac:dyDescent="0.2">
      <c r="A33" s="57" t="s">
        <v>191</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row>
    <row r="34" spans="1:57" ht="37.5" customHeight="1" x14ac:dyDescent="0.2">
      <c r="A34" s="76" t="s">
        <v>74</v>
      </c>
      <c r="B34" s="76"/>
      <c r="C34" s="76"/>
      <c r="D34" s="76"/>
      <c r="E34" s="76"/>
      <c r="F34" s="76"/>
      <c r="G34" s="76"/>
      <c r="H34" s="76"/>
      <c r="I34" s="76"/>
      <c r="J34" s="76"/>
      <c r="K34" s="76"/>
      <c r="L34" s="76"/>
      <c r="M34" s="76"/>
      <c r="N34" s="76"/>
      <c r="O34" s="76"/>
      <c r="P34" s="76"/>
      <c r="Q34" s="76"/>
      <c r="R34" s="76"/>
      <c r="S34" s="76"/>
      <c r="T34" s="76"/>
      <c r="U34" s="76"/>
      <c r="V34" s="77" t="s">
        <v>40</v>
      </c>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row>
    <row r="35" spans="1:57" ht="18.600000000000001" customHeight="1" x14ac:dyDescent="0.2">
      <c r="A35" s="58" t="s">
        <v>29</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row>
    <row r="36" spans="1:57" ht="33.75" customHeight="1" x14ac:dyDescent="0.2">
      <c r="A36" s="32" t="s">
        <v>77</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row>
    <row r="37" spans="1:57" ht="17.25" customHeight="1" x14ac:dyDescent="0.2">
      <c r="A37" s="58" t="s">
        <v>30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row>
    <row r="38" spans="1:57" ht="207" customHeight="1" x14ac:dyDescent="0.2">
      <c r="A38" s="32" t="s">
        <v>190</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row>
    <row r="39" spans="1:57" ht="20.85" customHeight="1" x14ac:dyDescent="0.2">
      <c r="A39" s="63" t="s">
        <v>31</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row>
    <row r="40" spans="1:57" ht="24" customHeight="1" x14ac:dyDescent="0.2">
      <c r="A40" s="32" t="s">
        <v>139</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row>
    <row r="41" spans="1:57" ht="38.25" customHeight="1" x14ac:dyDescent="0.2">
      <c r="A41" s="76" t="s">
        <v>75</v>
      </c>
      <c r="B41" s="76"/>
      <c r="C41" s="76"/>
      <c r="D41" s="76"/>
      <c r="E41" s="76"/>
      <c r="F41" s="76"/>
      <c r="G41" s="76"/>
      <c r="H41" s="76"/>
      <c r="I41" s="76"/>
      <c r="J41" s="76"/>
      <c r="K41" s="76"/>
      <c r="L41" s="76"/>
      <c r="M41" s="76"/>
      <c r="N41" s="76"/>
      <c r="O41" s="76"/>
      <c r="P41" s="76"/>
      <c r="Q41" s="76"/>
      <c r="R41" s="76"/>
      <c r="S41" s="76"/>
      <c r="T41" s="76"/>
      <c r="U41" s="76"/>
      <c r="V41" s="77" t="s">
        <v>76</v>
      </c>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row>
    <row r="42" spans="1:57" ht="22.5" customHeight="1" x14ac:dyDescent="0.2">
      <c r="A42" s="58" t="s">
        <v>29</v>
      </c>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row>
    <row r="43" spans="1:57" ht="34.5" customHeight="1" x14ac:dyDescent="0.2">
      <c r="A43" s="32" t="s">
        <v>41</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row>
    <row r="44" spans="1:57" ht="18.600000000000001" customHeight="1" x14ac:dyDescent="0.2">
      <c r="A44" s="58" t="s">
        <v>30</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row>
    <row r="45" spans="1:57" ht="105.75" customHeight="1" x14ac:dyDescent="0.2">
      <c r="A45" s="32" t="s">
        <v>140</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row>
    <row r="46" spans="1:57" ht="20.85" customHeight="1" x14ac:dyDescent="0.2">
      <c r="A46" s="58" t="s">
        <v>31</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row>
    <row r="47" spans="1:57" ht="21" customHeight="1" x14ac:dyDescent="0.2">
      <c r="A47" s="32" t="s">
        <v>141</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row>
    <row r="48" spans="1:57" ht="34.5" customHeight="1" x14ac:dyDescent="0.2">
      <c r="A48" s="76" t="s">
        <v>78</v>
      </c>
      <c r="B48" s="76"/>
      <c r="C48" s="76"/>
      <c r="D48" s="76"/>
      <c r="E48" s="76"/>
      <c r="F48" s="76"/>
      <c r="G48" s="76"/>
      <c r="H48" s="76"/>
      <c r="I48" s="76"/>
      <c r="J48" s="76"/>
      <c r="K48" s="76"/>
      <c r="L48" s="76"/>
      <c r="M48" s="76"/>
      <c r="N48" s="76"/>
      <c r="O48" s="76"/>
      <c r="P48" s="76"/>
      <c r="Q48" s="76"/>
      <c r="R48" s="76"/>
      <c r="S48" s="76"/>
      <c r="T48" s="76"/>
      <c r="U48" s="76"/>
      <c r="V48" s="77" t="s">
        <v>42</v>
      </c>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row>
    <row r="49" spans="1:57" ht="19.149999999999999" customHeight="1" x14ac:dyDescent="0.2">
      <c r="A49" s="58" t="s">
        <v>29</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row>
    <row r="50" spans="1:57" ht="15.75" customHeight="1" x14ac:dyDescent="0.2">
      <c r="A50" s="32" t="s">
        <v>79</v>
      </c>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row>
    <row r="51" spans="1:57" ht="20.25" customHeight="1" x14ac:dyDescent="0.2">
      <c r="A51" s="58" t="s">
        <v>30</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row>
    <row r="52" spans="1:57" ht="47.25" customHeight="1" x14ac:dyDescent="0.2">
      <c r="A52" s="32" t="s">
        <v>201</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row>
    <row r="53" spans="1:57" ht="67.5" customHeight="1" x14ac:dyDescent="0.2">
      <c r="A53" s="32" t="s">
        <v>203</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row>
    <row r="54" spans="1:57" ht="205.5" customHeight="1" x14ac:dyDescent="0.2">
      <c r="A54" s="32" t="s">
        <v>202</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row>
    <row r="55" spans="1:57" ht="15" customHeight="1" x14ac:dyDescent="0.2">
      <c r="A55" s="58" t="s">
        <v>31</v>
      </c>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row>
    <row r="56" spans="1:57" ht="21.75" customHeight="1" x14ac:dyDescent="0.2">
      <c r="A56" s="32" t="s">
        <v>142</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row>
    <row r="57" spans="1:57" ht="42" customHeight="1" x14ac:dyDescent="0.2">
      <c r="A57" s="57" t="s">
        <v>60</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row>
    <row r="58" spans="1:57" ht="18" customHeight="1" x14ac:dyDescent="0.2">
      <c r="A58" s="58" t="s">
        <v>11</v>
      </c>
      <c r="B58" s="58"/>
      <c r="C58" s="58"/>
      <c r="D58" s="58"/>
      <c r="E58" s="58"/>
      <c r="F58" s="58"/>
      <c r="G58" s="58"/>
      <c r="H58" s="58"/>
      <c r="I58" s="58"/>
      <c r="J58" s="58"/>
      <c r="K58" s="58"/>
      <c r="L58" s="58"/>
      <c r="M58" s="58"/>
      <c r="N58" s="58"/>
      <c r="O58" s="58"/>
      <c r="P58" s="58"/>
      <c r="Q58" s="58"/>
      <c r="R58" s="58"/>
      <c r="S58" s="58" t="s">
        <v>43</v>
      </c>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row>
    <row r="59" spans="1:57" ht="21" customHeight="1" x14ac:dyDescent="0.2">
      <c r="A59" s="58" t="s">
        <v>12</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row>
    <row r="60" spans="1:57" ht="36.75" customHeight="1" x14ac:dyDescent="0.2">
      <c r="A60" s="32" t="s">
        <v>81</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row>
    <row r="61" spans="1:57" x14ac:dyDescent="0.2">
      <c r="A61" s="58" t="s">
        <v>13</v>
      </c>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row>
    <row r="62" spans="1:57" ht="15" customHeight="1" x14ac:dyDescent="0.2">
      <c r="A62" s="32" t="s">
        <v>82</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row>
    <row r="63" spans="1:57" x14ac:dyDescent="0.2">
      <c r="A63" s="58" t="s">
        <v>14</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row>
    <row r="64" spans="1:57" ht="40.5" customHeight="1" x14ac:dyDescent="0.2">
      <c r="A64" s="32" t="s">
        <v>80</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row>
    <row r="65" spans="1:57" ht="20.25" customHeight="1" x14ac:dyDescent="0.2">
      <c r="A65" s="57" t="s">
        <v>61</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row>
    <row r="66" spans="1:57" x14ac:dyDescent="0.2">
      <c r="A66" s="34" t="s">
        <v>15</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row>
    <row r="67" spans="1:57" x14ac:dyDescent="0.2">
      <c r="A67" s="64" t="s">
        <v>16</v>
      </c>
      <c r="B67" s="64"/>
      <c r="C67" s="64"/>
      <c r="D67" s="64"/>
      <c r="E67" s="64"/>
      <c r="F67" s="64"/>
      <c r="G67" s="64"/>
      <c r="H67" s="64"/>
      <c r="I67" s="64"/>
      <c r="J67" s="64"/>
      <c r="K67" s="64"/>
      <c r="L67" s="64"/>
      <c r="M67" s="64"/>
      <c r="N67" s="64"/>
      <c r="O67" s="64"/>
      <c r="P67" s="64"/>
      <c r="Q67" s="64"/>
      <c r="R67" s="64"/>
      <c r="S67" s="64"/>
      <c r="T67" s="64"/>
      <c r="U67" s="64"/>
      <c r="V67" s="64"/>
      <c r="W67" s="64"/>
      <c r="X67" s="64" t="s">
        <v>17</v>
      </c>
      <c r="Y67" s="65"/>
      <c r="Z67" s="65"/>
      <c r="AA67" s="65"/>
      <c r="AB67" s="65"/>
      <c r="AC67" s="65"/>
      <c r="AD67" s="64" t="s">
        <v>18</v>
      </c>
      <c r="AE67" s="65"/>
      <c r="AF67" s="65"/>
      <c r="AG67" s="65"/>
      <c r="AH67" s="65"/>
      <c r="AI67" s="64" t="s">
        <v>19</v>
      </c>
      <c r="AJ67" s="64"/>
      <c r="AK67" s="64"/>
      <c r="AL67" s="64"/>
      <c r="AM67" s="64"/>
      <c r="AN67" s="64"/>
      <c r="AO67" s="64"/>
      <c r="AP67" s="64"/>
      <c r="AQ67" s="64"/>
      <c r="AR67" s="64"/>
      <c r="AS67" s="64"/>
      <c r="AT67" s="64"/>
      <c r="AU67" s="64"/>
      <c r="AV67" s="64"/>
      <c r="AW67" s="64"/>
      <c r="AX67" s="64"/>
      <c r="AY67" s="64"/>
      <c r="AZ67" s="64"/>
      <c r="BA67" s="64"/>
      <c r="BB67" s="64"/>
      <c r="BC67" s="64"/>
      <c r="BD67" s="64"/>
      <c r="BE67" s="64"/>
    </row>
    <row r="68" spans="1:57" x14ac:dyDescent="0.2">
      <c r="A68" s="78">
        <v>25914420</v>
      </c>
      <c r="B68" s="78"/>
      <c r="C68" s="78"/>
      <c r="D68" s="78"/>
      <c r="E68" s="78"/>
      <c r="F68" s="78"/>
      <c r="G68" s="78"/>
      <c r="H68" s="78"/>
      <c r="I68" s="78"/>
      <c r="J68" s="78"/>
      <c r="K68" s="78"/>
      <c r="L68" s="78"/>
      <c r="M68" s="78"/>
      <c r="N68" s="78"/>
      <c r="O68" s="78"/>
      <c r="P68" s="78"/>
      <c r="Q68" s="78"/>
      <c r="R68" s="78"/>
      <c r="S68" s="78"/>
      <c r="T68" s="78"/>
      <c r="U68" s="78"/>
      <c r="V68" s="78"/>
      <c r="W68" s="78"/>
      <c r="X68" s="78">
        <v>21714420</v>
      </c>
      <c r="Y68" s="79"/>
      <c r="Z68" s="79"/>
      <c r="AA68" s="79"/>
      <c r="AB68" s="79"/>
      <c r="AC68" s="79"/>
      <c r="AD68" s="78">
        <v>2846962.73</v>
      </c>
      <c r="AE68" s="79"/>
      <c r="AF68" s="79"/>
      <c r="AG68" s="79"/>
      <c r="AH68" s="79"/>
      <c r="AI68" s="80">
        <f>+AD68/X68</f>
        <v>0.1311093149160788</v>
      </c>
      <c r="AJ68" s="80"/>
      <c r="AK68" s="80"/>
      <c r="AL68" s="80"/>
      <c r="AM68" s="80"/>
      <c r="AN68" s="80"/>
      <c r="AO68" s="80"/>
      <c r="AP68" s="80"/>
      <c r="AQ68" s="80"/>
      <c r="AR68" s="80"/>
      <c r="AS68" s="80"/>
      <c r="AT68" s="80"/>
      <c r="AU68" s="80"/>
      <c r="AV68" s="80"/>
      <c r="AW68" s="80"/>
      <c r="AX68" s="80"/>
      <c r="AY68" s="80"/>
      <c r="AZ68" s="80"/>
      <c r="BA68" s="80"/>
      <c r="BB68" s="80"/>
      <c r="BC68" s="80"/>
      <c r="BD68" s="80"/>
      <c r="BE68" s="80"/>
    </row>
    <row r="69" spans="1:57" ht="15" customHeight="1" x14ac:dyDescent="0.2">
      <c r="A69" s="33" t="s">
        <v>20</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row>
    <row r="70" spans="1:57" ht="34.35" customHeight="1" x14ac:dyDescent="0.2">
      <c r="A70" s="81" t="s">
        <v>21</v>
      </c>
      <c r="B70" s="81"/>
      <c r="C70" s="81"/>
      <c r="D70" s="81"/>
      <c r="E70" s="81"/>
      <c r="F70" s="81"/>
      <c r="G70" s="81"/>
      <c r="H70" s="81"/>
      <c r="I70" s="81"/>
      <c r="J70" s="81"/>
      <c r="K70" s="81"/>
      <c r="L70" s="81"/>
      <c r="M70" s="81"/>
      <c r="N70" s="81"/>
      <c r="O70" s="81"/>
      <c r="P70" s="81"/>
      <c r="Q70" s="81"/>
      <c r="R70" s="81"/>
      <c r="S70" s="81"/>
      <c r="T70" s="81"/>
      <c r="U70" s="81"/>
      <c r="V70" s="81"/>
      <c r="W70" s="70" t="s">
        <v>22</v>
      </c>
      <c r="X70" s="65"/>
      <c r="Y70" s="65"/>
      <c r="Z70" s="65"/>
      <c r="AA70" s="65"/>
      <c r="AB70" s="65"/>
      <c r="AC70" s="70" t="s">
        <v>128</v>
      </c>
      <c r="AD70" s="65"/>
      <c r="AE70" s="65"/>
      <c r="AF70" s="65"/>
      <c r="AG70" s="70" t="s">
        <v>127</v>
      </c>
      <c r="AH70" s="65"/>
      <c r="AI70" s="65"/>
      <c r="AJ70" s="70" t="s">
        <v>23</v>
      </c>
      <c r="AK70" s="65"/>
      <c r="AL70" s="65"/>
      <c r="AM70" s="65"/>
      <c r="AN70" s="65"/>
      <c r="AO70" s="65"/>
      <c r="AP70" s="65"/>
      <c r="AQ70" s="65"/>
      <c r="AR70" s="65"/>
      <c r="AS70" s="65"/>
      <c r="AT70" s="65"/>
      <c r="AU70" s="65"/>
      <c r="AV70" s="65"/>
      <c r="AW70" s="65"/>
      <c r="AX70" s="65"/>
      <c r="AY70" s="65"/>
      <c r="AZ70" s="65"/>
      <c r="BA70" s="65"/>
      <c r="BB70" s="65"/>
      <c r="BC70" s="65"/>
      <c r="BD70" s="65"/>
      <c r="BE70" s="65"/>
    </row>
    <row r="71" spans="1:57" ht="54" customHeight="1" x14ac:dyDescent="0.2">
      <c r="A71" s="70" t="s">
        <v>24</v>
      </c>
      <c r="B71" s="70"/>
      <c r="C71" s="70"/>
      <c r="D71" s="70"/>
      <c r="E71" s="70"/>
      <c r="F71" s="70"/>
      <c r="G71" s="70"/>
      <c r="H71" s="70"/>
      <c r="I71" s="70"/>
      <c r="J71" s="70"/>
      <c r="K71" s="70"/>
      <c r="L71" s="70"/>
      <c r="M71" s="70"/>
      <c r="N71" s="70"/>
      <c r="O71" s="70"/>
      <c r="P71" s="70" t="s">
        <v>25</v>
      </c>
      <c r="Q71" s="65"/>
      <c r="R71" s="65"/>
      <c r="S71" s="65"/>
      <c r="T71" s="65"/>
      <c r="U71" s="65"/>
      <c r="V71" s="65"/>
      <c r="W71" s="70" t="s">
        <v>26</v>
      </c>
      <c r="X71" s="65"/>
      <c r="Y71" s="70" t="s">
        <v>27</v>
      </c>
      <c r="Z71" s="65"/>
      <c r="AA71" s="65"/>
      <c r="AB71" s="65"/>
      <c r="AC71" s="70" t="s">
        <v>132</v>
      </c>
      <c r="AD71" s="65"/>
      <c r="AE71" s="70" t="s">
        <v>133</v>
      </c>
      <c r="AF71" s="65"/>
      <c r="AG71" s="71" t="s">
        <v>134</v>
      </c>
      <c r="AH71" s="70" t="s">
        <v>135</v>
      </c>
      <c r="AI71" s="65"/>
      <c r="AJ71" s="70" t="s">
        <v>64</v>
      </c>
      <c r="AK71" s="65"/>
      <c r="AL71" s="70" t="s">
        <v>28</v>
      </c>
      <c r="AM71" s="65"/>
      <c r="AN71" s="65"/>
      <c r="AO71" s="65"/>
      <c r="AP71" s="65"/>
      <c r="AQ71" s="65"/>
      <c r="AR71" s="65"/>
      <c r="AS71" s="65"/>
      <c r="AT71" s="65"/>
      <c r="AU71" s="65"/>
      <c r="AV71" s="65"/>
      <c r="AW71" s="65"/>
      <c r="AX71" s="65"/>
      <c r="AY71" s="65"/>
      <c r="AZ71" s="65"/>
      <c r="BA71" s="65"/>
      <c r="BB71" s="65"/>
      <c r="BC71" s="65"/>
      <c r="BD71" s="65"/>
      <c r="BE71" s="65"/>
    </row>
    <row r="72" spans="1:57" ht="83.25" customHeight="1" x14ac:dyDescent="0.2">
      <c r="A72" s="16" t="s">
        <v>83</v>
      </c>
      <c r="B72" s="16"/>
      <c r="C72" s="16"/>
      <c r="D72" s="16"/>
      <c r="E72" s="16"/>
      <c r="F72" s="16"/>
      <c r="G72" s="16"/>
      <c r="H72" s="16"/>
      <c r="I72" s="16"/>
      <c r="J72" s="16"/>
      <c r="K72" s="16"/>
      <c r="L72" s="16"/>
      <c r="M72" s="16"/>
      <c r="N72" s="16"/>
      <c r="O72" s="16"/>
      <c r="P72" s="16" t="s">
        <v>84</v>
      </c>
      <c r="Q72" s="21"/>
      <c r="R72" s="21"/>
      <c r="S72" s="21"/>
      <c r="T72" s="21"/>
      <c r="U72" s="21"/>
      <c r="V72" s="21"/>
      <c r="W72" s="30" t="s">
        <v>146</v>
      </c>
      <c r="X72" s="31"/>
      <c r="Y72" s="73">
        <v>6745000</v>
      </c>
      <c r="Z72" s="74"/>
      <c r="AA72" s="74"/>
      <c r="AB72" s="74"/>
      <c r="AC72" s="75">
        <v>500</v>
      </c>
      <c r="AD72" s="38"/>
      <c r="AE72" s="73">
        <v>850000</v>
      </c>
      <c r="AF72" s="74"/>
      <c r="AG72" s="1" t="s">
        <v>147</v>
      </c>
      <c r="AH72" s="73">
        <v>25000</v>
      </c>
      <c r="AI72" s="74"/>
      <c r="AJ72" s="19">
        <f>+AG72/AC72</f>
        <v>2.62</v>
      </c>
      <c r="AK72" s="20"/>
      <c r="AL72" s="19">
        <f>+AH72/AE72</f>
        <v>2.9411764705882353E-2</v>
      </c>
      <c r="AM72" s="20"/>
      <c r="AN72" s="20"/>
      <c r="AO72" s="20"/>
      <c r="AP72" s="20"/>
      <c r="AQ72" s="20"/>
      <c r="AR72" s="20"/>
      <c r="AS72" s="20"/>
      <c r="AT72" s="20"/>
      <c r="AU72" s="20"/>
      <c r="AV72" s="20"/>
      <c r="AW72" s="20"/>
      <c r="AX72" s="20"/>
      <c r="AY72" s="20"/>
      <c r="AZ72" s="20"/>
      <c r="BA72" s="20"/>
      <c r="BB72" s="20"/>
      <c r="BC72" s="20"/>
      <c r="BD72" s="20"/>
      <c r="BE72" s="20"/>
    </row>
    <row r="73" spans="1:57" ht="108.75" customHeight="1" x14ac:dyDescent="0.2">
      <c r="A73" s="16" t="s">
        <v>86</v>
      </c>
      <c r="B73" s="16"/>
      <c r="C73" s="16"/>
      <c r="D73" s="16"/>
      <c r="E73" s="16"/>
      <c r="F73" s="16"/>
      <c r="G73" s="16"/>
      <c r="H73" s="16"/>
      <c r="I73" s="16"/>
      <c r="J73" s="16"/>
      <c r="K73" s="16"/>
      <c r="L73" s="16"/>
      <c r="M73" s="16"/>
      <c r="N73" s="16"/>
      <c r="O73" s="16"/>
      <c r="P73" s="16" t="s">
        <v>39</v>
      </c>
      <c r="Q73" s="21"/>
      <c r="R73" s="21"/>
      <c r="S73" s="21"/>
      <c r="T73" s="21"/>
      <c r="U73" s="21"/>
      <c r="V73" s="21"/>
      <c r="W73" s="30" t="s">
        <v>85</v>
      </c>
      <c r="X73" s="31"/>
      <c r="Y73" s="73">
        <v>3030000</v>
      </c>
      <c r="Z73" s="74"/>
      <c r="AA73" s="74"/>
      <c r="AB73" s="74"/>
      <c r="AC73" s="75">
        <v>4</v>
      </c>
      <c r="AD73" s="38"/>
      <c r="AE73" s="73">
        <v>475000</v>
      </c>
      <c r="AF73" s="74"/>
      <c r="AG73" s="1" t="s">
        <v>148</v>
      </c>
      <c r="AH73" s="73">
        <v>112596.97</v>
      </c>
      <c r="AI73" s="74"/>
      <c r="AJ73" s="19">
        <f>+AG73/AC73</f>
        <v>1.25</v>
      </c>
      <c r="AK73" s="20"/>
      <c r="AL73" s="19">
        <f>+AH73/AE73</f>
        <v>0.23704625263157894</v>
      </c>
      <c r="AM73" s="20"/>
      <c r="AN73" s="20"/>
      <c r="AO73" s="20"/>
      <c r="AP73" s="20"/>
      <c r="AQ73" s="20"/>
      <c r="AR73" s="20"/>
      <c r="AS73" s="20"/>
      <c r="AT73" s="20"/>
      <c r="AU73" s="20"/>
      <c r="AV73" s="20"/>
      <c r="AW73" s="20"/>
      <c r="AX73" s="20"/>
      <c r="AY73" s="20"/>
      <c r="AZ73" s="20"/>
      <c r="BA73" s="20"/>
      <c r="BB73" s="20"/>
      <c r="BC73" s="20"/>
      <c r="BD73" s="20"/>
      <c r="BE73" s="20"/>
    </row>
    <row r="74" spans="1:57" ht="21" customHeight="1" x14ac:dyDescent="0.2">
      <c r="A74" s="57" t="s">
        <v>192</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row>
    <row r="75" spans="1:57" ht="34.35" customHeight="1" x14ac:dyDescent="0.2">
      <c r="A75" s="76" t="s">
        <v>88</v>
      </c>
      <c r="B75" s="76"/>
      <c r="C75" s="76"/>
      <c r="D75" s="76"/>
      <c r="E75" s="76"/>
      <c r="F75" s="76"/>
      <c r="G75" s="76"/>
      <c r="H75" s="76"/>
      <c r="I75" s="76"/>
      <c r="J75" s="76"/>
      <c r="K75" s="76"/>
      <c r="L75" s="76"/>
      <c r="M75" s="76"/>
      <c r="N75" s="76"/>
      <c r="O75" s="76"/>
      <c r="P75" s="76"/>
      <c r="Q75" s="76"/>
      <c r="R75" s="76"/>
      <c r="S75" s="76"/>
      <c r="T75" s="76"/>
      <c r="U75" s="76"/>
      <c r="V75" s="76" t="s">
        <v>89</v>
      </c>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row>
    <row r="76" spans="1:57" ht="18.600000000000001" customHeight="1" x14ac:dyDescent="0.2">
      <c r="A76" s="58" t="s">
        <v>29</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row>
    <row r="77" spans="1:57" ht="20.25" customHeight="1" x14ac:dyDescent="0.2">
      <c r="A77" s="32" t="s">
        <v>87</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row>
    <row r="78" spans="1:57" ht="18.600000000000001" customHeight="1" x14ac:dyDescent="0.2">
      <c r="A78" s="58" t="s">
        <v>30</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row>
    <row r="79" spans="1:57" ht="96" customHeight="1" x14ac:dyDescent="0.2">
      <c r="A79" s="32" t="s">
        <v>149</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row>
    <row r="80" spans="1:57" ht="20.85" customHeight="1" x14ac:dyDescent="0.2">
      <c r="A80" s="58" t="s">
        <v>31</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row>
    <row r="81" spans="1:57" ht="73.5" customHeight="1" x14ac:dyDescent="0.2">
      <c r="A81" s="32" t="s">
        <v>150</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row>
    <row r="82" spans="1:57" ht="34.35" customHeight="1" x14ac:dyDescent="0.2">
      <c r="A82" s="76" t="s">
        <v>90</v>
      </c>
      <c r="B82" s="76"/>
      <c r="C82" s="76"/>
      <c r="D82" s="76"/>
      <c r="E82" s="76"/>
      <c r="F82" s="76"/>
      <c r="G82" s="76"/>
      <c r="H82" s="76"/>
      <c r="I82" s="76"/>
      <c r="J82" s="76"/>
      <c r="K82" s="76"/>
      <c r="L82" s="76"/>
      <c r="M82" s="76"/>
      <c r="N82" s="76"/>
      <c r="O82" s="76"/>
      <c r="P82" s="76"/>
      <c r="Q82" s="76"/>
      <c r="R82" s="76"/>
      <c r="S82" s="76"/>
      <c r="T82" s="76"/>
      <c r="U82" s="76"/>
      <c r="V82" s="76" t="s">
        <v>91</v>
      </c>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row>
    <row r="83" spans="1:57" ht="18.600000000000001" customHeight="1" x14ac:dyDescent="0.2">
      <c r="A83" s="58" t="s">
        <v>29</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row>
    <row r="84" spans="1:57" ht="35.25" customHeight="1" x14ac:dyDescent="0.2">
      <c r="A84" s="32" t="s">
        <v>44</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row>
    <row r="85" spans="1:57" ht="21" customHeight="1" x14ac:dyDescent="0.2">
      <c r="A85" s="58" t="s">
        <v>30</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row>
    <row r="86" spans="1:57" ht="100.5" customHeight="1" x14ac:dyDescent="0.2">
      <c r="A86" s="32" t="s">
        <v>193</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row>
    <row r="87" spans="1:57" ht="20.85" customHeight="1" x14ac:dyDescent="0.2">
      <c r="A87" s="58" t="s">
        <v>31</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row>
    <row r="88" spans="1:57" ht="18.75" customHeight="1" x14ac:dyDescent="0.2">
      <c r="A88" s="32" t="s">
        <v>151</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row>
    <row r="89" spans="1:57" ht="15" customHeight="1" x14ac:dyDescent="0.2">
      <c r="A89" s="62" t="s">
        <v>62</v>
      </c>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row>
    <row r="90" spans="1:57" ht="15" customHeight="1" x14ac:dyDescent="0.2">
      <c r="A90" s="58" t="s">
        <v>11</v>
      </c>
      <c r="B90" s="58"/>
      <c r="C90" s="58"/>
      <c r="D90" s="58"/>
      <c r="E90" s="58"/>
      <c r="F90" s="58"/>
      <c r="G90" s="58"/>
      <c r="H90" s="58"/>
      <c r="I90" s="58"/>
      <c r="J90" s="58"/>
      <c r="K90" s="58"/>
      <c r="L90" s="58"/>
      <c r="M90" s="58"/>
      <c r="N90" s="58"/>
      <c r="O90" s="58"/>
      <c r="P90" s="58"/>
      <c r="Q90" s="58"/>
      <c r="R90" s="58"/>
      <c r="S90" s="58" t="s">
        <v>65</v>
      </c>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row>
    <row r="91" spans="1:57" ht="21.75" customHeight="1" x14ac:dyDescent="0.2">
      <c r="A91" s="63" t="s">
        <v>12</v>
      </c>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row>
    <row r="92" spans="1:57" ht="37.5" customHeight="1" x14ac:dyDescent="0.2">
      <c r="A92" s="32" t="s">
        <v>45</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row>
    <row r="93" spans="1:57" ht="15" customHeight="1" x14ac:dyDescent="0.2">
      <c r="A93" s="63" t="s">
        <v>13</v>
      </c>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row>
    <row r="94" spans="1:57" ht="15" customHeight="1" x14ac:dyDescent="0.2">
      <c r="A94" s="32" t="s">
        <v>66</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row>
    <row r="95" spans="1:57" x14ac:dyDescent="0.2">
      <c r="A95" s="63" t="s">
        <v>14</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row>
    <row r="96" spans="1:57" ht="20.25" customHeight="1" x14ac:dyDescent="0.2">
      <c r="A96" s="32" t="s">
        <v>92</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row>
    <row r="97" spans="1:59" ht="20.25" customHeight="1" x14ac:dyDescent="0.2">
      <c r="A97" s="57" t="s">
        <v>63</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row>
    <row r="98" spans="1:59" x14ac:dyDescent="0.2">
      <c r="A98" s="34" t="s">
        <v>15</v>
      </c>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row>
    <row r="99" spans="1:59" x14ac:dyDescent="0.2">
      <c r="A99" s="64" t="s">
        <v>16</v>
      </c>
      <c r="B99" s="64"/>
      <c r="C99" s="64"/>
      <c r="D99" s="64"/>
      <c r="E99" s="64"/>
      <c r="F99" s="64"/>
      <c r="G99" s="64"/>
      <c r="H99" s="64"/>
      <c r="I99" s="64"/>
      <c r="J99" s="64"/>
      <c r="K99" s="64"/>
      <c r="L99" s="64"/>
      <c r="M99" s="64"/>
      <c r="N99" s="64"/>
      <c r="O99" s="64"/>
      <c r="P99" s="64"/>
      <c r="Q99" s="64"/>
      <c r="R99" s="64"/>
      <c r="S99" s="64"/>
      <c r="T99" s="64"/>
      <c r="U99" s="64"/>
      <c r="V99" s="64"/>
      <c r="W99" s="64"/>
      <c r="X99" s="64" t="s">
        <v>17</v>
      </c>
      <c r="Y99" s="65"/>
      <c r="Z99" s="65"/>
      <c r="AA99" s="65"/>
      <c r="AB99" s="65"/>
      <c r="AC99" s="65"/>
      <c r="AD99" s="64" t="s">
        <v>18</v>
      </c>
      <c r="AE99" s="65"/>
      <c r="AF99" s="65"/>
      <c r="AG99" s="65"/>
      <c r="AH99" s="65"/>
      <c r="AI99" s="64" t="s">
        <v>19</v>
      </c>
      <c r="AJ99" s="64"/>
      <c r="AK99" s="64"/>
      <c r="AL99" s="64"/>
      <c r="AM99" s="64"/>
      <c r="AN99" s="64"/>
      <c r="AO99" s="64"/>
      <c r="AP99" s="64"/>
      <c r="AQ99" s="64"/>
      <c r="AR99" s="64"/>
      <c r="AS99" s="64"/>
      <c r="AT99" s="64"/>
      <c r="AU99" s="64"/>
      <c r="AV99" s="64"/>
      <c r="AW99" s="64"/>
      <c r="AX99" s="64"/>
      <c r="AY99" s="64"/>
      <c r="AZ99" s="64"/>
      <c r="BA99" s="64"/>
      <c r="BB99" s="64"/>
      <c r="BC99" s="64"/>
      <c r="BD99" s="64"/>
      <c r="BE99" s="64"/>
    </row>
    <row r="100" spans="1:59" x14ac:dyDescent="0.2">
      <c r="A100" s="78">
        <v>492523982</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v>429400465</v>
      </c>
      <c r="Y100" s="79"/>
      <c r="Z100" s="79"/>
      <c r="AA100" s="79"/>
      <c r="AB100" s="79"/>
      <c r="AC100" s="79"/>
      <c r="AD100" s="78">
        <v>102777602.81</v>
      </c>
      <c r="AE100" s="79"/>
      <c r="AF100" s="79"/>
      <c r="AG100" s="79"/>
      <c r="AH100" s="79"/>
      <c r="AI100" s="80">
        <f>+AD100/X100</f>
        <v>0.23935140081881373</v>
      </c>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row>
    <row r="101" spans="1:59" ht="15" customHeight="1" x14ac:dyDescent="0.2">
      <c r="A101" s="33" t="s">
        <v>20</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row>
    <row r="102" spans="1:59" ht="35.25" customHeight="1" x14ac:dyDescent="0.2">
      <c r="A102" s="69"/>
      <c r="B102" s="69"/>
      <c r="C102" s="69"/>
      <c r="D102" s="69"/>
      <c r="E102" s="69"/>
      <c r="F102" s="69"/>
      <c r="G102" s="69"/>
      <c r="H102" s="69"/>
      <c r="I102" s="69"/>
      <c r="J102" s="69"/>
      <c r="K102" s="69"/>
      <c r="L102" s="69"/>
      <c r="M102" s="69"/>
      <c r="N102" s="69"/>
      <c r="O102" s="69"/>
      <c r="P102" s="35" t="s">
        <v>21</v>
      </c>
      <c r="Q102" s="65"/>
      <c r="R102" s="65"/>
      <c r="S102" s="65"/>
      <c r="T102" s="65"/>
      <c r="U102" s="65"/>
      <c r="V102" s="65"/>
      <c r="W102" s="70" t="s">
        <v>22</v>
      </c>
      <c r="X102" s="65"/>
      <c r="Y102" s="65"/>
      <c r="Z102" s="65"/>
      <c r="AA102" s="65"/>
      <c r="AB102" s="65"/>
      <c r="AC102" s="70" t="s">
        <v>128</v>
      </c>
      <c r="AD102" s="65"/>
      <c r="AE102" s="65"/>
      <c r="AF102" s="65"/>
      <c r="AG102" s="70" t="s">
        <v>127</v>
      </c>
      <c r="AH102" s="65"/>
      <c r="AI102" s="65"/>
      <c r="AJ102" s="70" t="s">
        <v>23</v>
      </c>
      <c r="AK102" s="65"/>
      <c r="AL102" s="65"/>
      <c r="AM102" s="65"/>
      <c r="AN102" s="65"/>
      <c r="AO102" s="65"/>
      <c r="AP102" s="65"/>
      <c r="AQ102" s="65"/>
      <c r="AR102" s="65"/>
      <c r="AS102" s="65"/>
      <c r="AT102" s="65"/>
      <c r="AU102" s="65"/>
      <c r="AV102" s="65"/>
      <c r="AW102" s="65"/>
      <c r="AX102" s="65"/>
      <c r="AY102" s="65"/>
      <c r="AZ102" s="65"/>
      <c r="BA102" s="65"/>
      <c r="BB102" s="65"/>
      <c r="BC102" s="65"/>
      <c r="BD102" s="65"/>
      <c r="BE102" s="65"/>
    </row>
    <row r="103" spans="1:59" ht="72.75" customHeight="1" x14ac:dyDescent="0.2">
      <c r="A103" s="70" t="s">
        <v>24</v>
      </c>
      <c r="B103" s="70"/>
      <c r="C103" s="70"/>
      <c r="D103" s="70"/>
      <c r="E103" s="70"/>
      <c r="F103" s="70"/>
      <c r="G103" s="70"/>
      <c r="H103" s="70"/>
      <c r="I103" s="70"/>
      <c r="J103" s="70"/>
      <c r="K103" s="70"/>
      <c r="L103" s="70"/>
      <c r="M103" s="70"/>
      <c r="N103" s="70"/>
      <c r="O103" s="70"/>
      <c r="P103" s="70" t="s">
        <v>25</v>
      </c>
      <c r="Q103" s="65"/>
      <c r="R103" s="65"/>
      <c r="S103" s="65"/>
      <c r="T103" s="65"/>
      <c r="U103" s="65"/>
      <c r="V103" s="65"/>
      <c r="W103" s="70" t="s">
        <v>26</v>
      </c>
      <c r="X103" s="65"/>
      <c r="Y103" s="70" t="s">
        <v>27</v>
      </c>
      <c r="Z103" s="65"/>
      <c r="AA103" s="65"/>
      <c r="AB103" s="65"/>
      <c r="AC103" s="70" t="s">
        <v>137</v>
      </c>
      <c r="AD103" s="65"/>
      <c r="AE103" s="70" t="s">
        <v>165</v>
      </c>
      <c r="AF103" s="65"/>
      <c r="AG103" s="71" t="s">
        <v>144</v>
      </c>
      <c r="AH103" s="70" t="s">
        <v>145</v>
      </c>
      <c r="AI103" s="65"/>
      <c r="AJ103" s="70" t="s">
        <v>64</v>
      </c>
      <c r="AK103" s="65"/>
      <c r="AL103" s="70" t="s">
        <v>28</v>
      </c>
      <c r="AM103" s="65"/>
      <c r="AN103" s="65"/>
      <c r="AO103" s="65"/>
      <c r="AP103" s="65"/>
      <c r="AQ103" s="65"/>
      <c r="AR103" s="65"/>
      <c r="AS103" s="65"/>
      <c r="AT103" s="65"/>
      <c r="AU103" s="65"/>
      <c r="AV103" s="65"/>
      <c r="AW103" s="65"/>
      <c r="AX103" s="65"/>
      <c r="AY103" s="65"/>
      <c r="AZ103" s="65"/>
      <c r="BA103" s="65"/>
      <c r="BB103" s="65"/>
      <c r="BC103" s="65"/>
      <c r="BD103" s="65"/>
      <c r="BE103" s="65"/>
      <c r="BG103" s="82"/>
    </row>
    <row r="104" spans="1:59" ht="77.25" customHeight="1" x14ac:dyDescent="0.2">
      <c r="A104" s="16" t="s">
        <v>93</v>
      </c>
      <c r="B104" s="16"/>
      <c r="C104" s="16"/>
      <c r="D104" s="16"/>
      <c r="E104" s="16"/>
      <c r="F104" s="16"/>
      <c r="G104" s="16"/>
      <c r="H104" s="16"/>
      <c r="I104" s="16"/>
      <c r="J104" s="16"/>
      <c r="K104" s="16"/>
      <c r="L104" s="16"/>
      <c r="M104" s="16"/>
      <c r="N104" s="16"/>
      <c r="O104" s="16"/>
      <c r="P104" s="16" t="s">
        <v>159</v>
      </c>
      <c r="Q104" s="21"/>
      <c r="R104" s="21"/>
      <c r="S104" s="21"/>
      <c r="T104" s="21"/>
      <c r="U104" s="21"/>
      <c r="V104" s="21"/>
      <c r="W104" s="39">
        <v>46</v>
      </c>
      <c r="X104" s="40"/>
      <c r="Y104" s="37">
        <v>1600000</v>
      </c>
      <c r="Z104" s="38"/>
      <c r="AA104" s="38"/>
      <c r="AB104" s="38"/>
      <c r="AC104" s="30" t="s">
        <v>152</v>
      </c>
      <c r="AD104" s="31"/>
      <c r="AE104" s="37">
        <v>225000</v>
      </c>
      <c r="AF104" s="38"/>
      <c r="AG104" s="2">
        <v>6</v>
      </c>
      <c r="AH104" s="37">
        <v>234181.68</v>
      </c>
      <c r="AI104" s="38"/>
      <c r="AJ104" s="17">
        <f>+AG104/AC104</f>
        <v>1</v>
      </c>
      <c r="AK104" s="18"/>
      <c r="AL104" s="19">
        <f>+AH104/AE104</f>
        <v>1.0408074666666667</v>
      </c>
      <c r="AM104" s="20"/>
      <c r="AN104" s="20"/>
      <c r="AO104" s="20"/>
      <c r="AP104" s="20"/>
      <c r="AQ104" s="20"/>
      <c r="AR104" s="20"/>
      <c r="AS104" s="20"/>
      <c r="AT104" s="20"/>
      <c r="AU104" s="20"/>
      <c r="AV104" s="20"/>
      <c r="AW104" s="20"/>
      <c r="AX104" s="20"/>
      <c r="AY104" s="20"/>
      <c r="AZ104" s="20"/>
      <c r="BA104" s="20"/>
      <c r="BB104" s="20"/>
      <c r="BC104" s="20"/>
      <c r="BD104" s="20"/>
      <c r="BE104" s="20"/>
    </row>
    <row r="105" spans="1:59" ht="80.25" customHeight="1" x14ac:dyDescent="0.2">
      <c r="A105" s="16" t="s">
        <v>94</v>
      </c>
      <c r="B105" s="16"/>
      <c r="C105" s="16"/>
      <c r="D105" s="16"/>
      <c r="E105" s="16"/>
      <c r="F105" s="16"/>
      <c r="G105" s="16"/>
      <c r="H105" s="16"/>
      <c r="I105" s="16"/>
      <c r="J105" s="16"/>
      <c r="K105" s="16"/>
      <c r="L105" s="16"/>
      <c r="M105" s="16"/>
      <c r="N105" s="16"/>
      <c r="O105" s="16"/>
      <c r="P105" s="16" t="s">
        <v>67</v>
      </c>
      <c r="Q105" s="21"/>
      <c r="R105" s="21"/>
      <c r="S105" s="21"/>
      <c r="T105" s="21"/>
      <c r="U105" s="21"/>
      <c r="V105" s="21"/>
      <c r="W105" s="22" t="s">
        <v>166</v>
      </c>
      <c r="X105" s="23"/>
      <c r="Y105" s="24">
        <v>38654476</v>
      </c>
      <c r="Z105" s="25"/>
      <c r="AA105" s="25"/>
      <c r="AB105" s="25"/>
      <c r="AC105" s="22" t="s">
        <v>153</v>
      </c>
      <c r="AD105" s="23"/>
      <c r="AE105" s="24">
        <v>2019952</v>
      </c>
      <c r="AF105" s="25"/>
      <c r="AG105" s="12" t="s">
        <v>154</v>
      </c>
      <c r="AH105" s="24">
        <v>4005079.92</v>
      </c>
      <c r="AI105" s="25"/>
      <c r="AJ105" s="26">
        <f>+AG105/AC105</f>
        <v>1.87425</v>
      </c>
      <c r="AK105" s="27"/>
      <c r="AL105" s="28">
        <f>+AH105/AE105</f>
        <v>1.9827599467710124</v>
      </c>
      <c r="AM105" s="29"/>
      <c r="AN105" s="29"/>
      <c r="AO105" s="29"/>
      <c r="AP105" s="29"/>
      <c r="AQ105" s="29"/>
      <c r="AR105" s="29"/>
      <c r="AS105" s="29"/>
      <c r="AT105" s="29"/>
      <c r="AU105" s="29"/>
      <c r="AV105" s="29"/>
      <c r="AW105" s="29"/>
      <c r="AX105" s="29"/>
      <c r="AY105" s="29"/>
      <c r="AZ105" s="29"/>
      <c r="BA105" s="29"/>
      <c r="BB105" s="29"/>
      <c r="BC105" s="29"/>
      <c r="BD105" s="29"/>
      <c r="BE105" s="29"/>
    </row>
    <row r="106" spans="1:59" ht="57" customHeight="1" x14ac:dyDescent="0.2">
      <c r="A106" s="16" t="s">
        <v>163</v>
      </c>
      <c r="B106" s="16"/>
      <c r="C106" s="16"/>
      <c r="D106" s="16"/>
      <c r="E106" s="16"/>
      <c r="F106" s="16"/>
      <c r="G106" s="16"/>
      <c r="H106" s="16"/>
      <c r="I106" s="16"/>
      <c r="J106" s="16"/>
      <c r="K106" s="16"/>
      <c r="L106" s="16"/>
      <c r="M106" s="16"/>
      <c r="N106" s="16"/>
      <c r="O106" s="16"/>
      <c r="P106" s="16" t="s">
        <v>164</v>
      </c>
      <c r="Q106" s="21"/>
      <c r="R106" s="21"/>
      <c r="S106" s="21"/>
      <c r="T106" s="21"/>
      <c r="U106" s="21"/>
      <c r="V106" s="21"/>
      <c r="W106" s="30" t="s">
        <v>157</v>
      </c>
      <c r="X106" s="31"/>
      <c r="Y106" s="37">
        <v>3120000</v>
      </c>
      <c r="Z106" s="38"/>
      <c r="AA106" s="38"/>
      <c r="AB106" s="38"/>
      <c r="AC106" s="30" t="s">
        <v>155</v>
      </c>
      <c r="AD106" s="31"/>
      <c r="AE106" s="37">
        <v>334000</v>
      </c>
      <c r="AF106" s="38"/>
      <c r="AG106" s="1" t="s">
        <v>156</v>
      </c>
      <c r="AH106" s="37">
        <v>277772</v>
      </c>
      <c r="AI106" s="38"/>
      <c r="AJ106" s="17">
        <f>+AG106/AC106</f>
        <v>0.86926829268292682</v>
      </c>
      <c r="AK106" s="18"/>
      <c r="AL106" s="19">
        <f>+AH106/AE106</f>
        <v>0.8316526946107784</v>
      </c>
      <c r="AM106" s="20"/>
      <c r="AN106" s="20"/>
      <c r="AO106" s="20"/>
      <c r="AP106" s="20"/>
      <c r="AQ106" s="20"/>
      <c r="AR106" s="20"/>
      <c r="AS106" s="20"/>
      <c r="AT106" s="20"/>
      <c r="AU106" s="20"/>
      <c r="AV106" s="20"/>
      <c r="AW106" s="20"/>
      <c r="AX106" s="20"/>
      <c r="AY106" s="20"/>
      <c r="AZ106" s="20"/>
      <c r="BA106" s="20"/>
      <c r="BB106" s="20"/>
      <c r="BC106" s="20"/>
      <c r="BD106" s="20"/>
      <c r="BE106" s="20"/>
      <c r="BG106" s="83"/>
    </row>
    <row r="107" spans="1:59" ht="76.5" customHeight="1" x14ac:dyDescent="0.2">
      <c r="A107" s="16" t="s">
        <v>46</v>
      </c>
      <c r="B107" s="16"/>
      <c r="C107" s="16"/>
      <c r="D107" s="16"/>
      <c r="E107" s="16"/>
      <c r="F107" s="16"/>
      <c r="G107" s="16"/>
      <c r="H107" s="16"/>
      <c r="I107" s="16"/>
      <c r="J107" s="16"/>
      <c r="K107" s="16"/>
      <c r="L107" s="16"/>
      <c r="M107" s="16"/>
      <c r="N107" s="16"/>
      <c r="O107" s="16"/>
      <c r="P107" s="16" t="s">
        <v>159</v>
      </c>
      <c r="Q107" s="21"/>
      <c r="R107" s="21"/>
      <c r="S107" s="21"/>
      <c r="T107" s="21"/>
      <c r="U107" s="21"/>
      <c r="V107" s="21"/>
      <c r="W107" s="30" t="s">
        <v>160</v>
      </c>
      <c r="X107" s="31"/>
      <c r="Y107" s="37">
        <v>394118033</v>
      </c>
      <c r="Z107" s="38"/>
      <c r="AA107" s="38"/>
      <c r="AB107" s="38"/>
      <c r="AC107" s="30" t="s">
        <v>161</v>
      </c>
      <c r="AD107" s="31"/>
      <c r="AE107" s="37">
        <v>94104508.25</v>
      </c>
      <c r="AF107" s="38"/>
      <c r="AG107" s="1" t="s">
        <v>162</v>
      </c>
      <c r="AH107" s="37">
        <v>94018492</v>
      </c>
      <c r="AI107" s="38"/>
      <c r="AJ107" s="17">
        <f>+AG107/AC107</f>
        <v>3.3977142857142857</v>
      </c>
      <c r="AK107" s="18"/>
      <c r="AL107" s="19">
        <f>+AH107/AE107</f>
        <v>0.99908594974247689</v>
      </c>
      <c r="AM107" s="20"/>
      <c r="AN107" s="20"/>
      <c r="AO107" s="20"/>
      <c r="AP107" s="20"/>
      <c r="AQ107" s="20"/>
      <c r="AR107" s="20"/>
      <c r="AS107" s="20"/>
      <c r="AT107" s="20"/>
      <c r="AU107" s="20"/>
      <c r="AV107" s="20"/>
      <c r="AW107" s="20"/>
      <c r="AX107" s="20"/>
      <c r="AY107" s="20"/>
      <c r="AZ107" s="20"/>
      <c r="BA107" s="20"/>
      <c r="BB107" s="20"/>
      <c r="BC107" s="20"/>
      <c r="BD107" s="20"/>
      <c r="BE107" s="20"/>
      <c r="BG107" s="83"/>
    </row>
    <row r="108" spans="1:59" ht="103.5" customHeight="1" x14ac:dyDescent="0.2">
      <c r="A108" s="41" t="s">
        <v>99</v>
      </c>
      <c r="B108" s="41"/>
      <c r="C108" s="41"/>
      <c r="D108" s="41"/>
      <c r="E108" s="41"/>
      <c r="F108" s="41"/>
      <c r="G108" s="41"/>
      <c r="H108" s="41"/>
      <c r="I108" s="41"/>
      <c r="J108" s="41"/>
      <c r="K108" s="41"/>
      <c r="L108" s="41"/>
      <c r="M108" s="41"/>
      <c r="N108" s="41"/>
      <c r="O108" s="3"/>
      <c r="P108" s="41" t="s">
        <v>159</v>
      </c>
      <c r="Q108" s="41"/>
      <c r="R108" s="41"/>
      <c r="S108" s="41"/>
      <c r="T108" s="41"/>
      <c r="U108" s="41"/>
      <c r="V108" s="41"/>
      <c r="W108" s="4"/>
      <c r="X108" s="5" t="s">
        <v>158</v>
      </c>
      <c r="Y108" s="6"/>
      <c r="Z108" s="7"/>
      <c r="AA108" s="42">
        <v>1000000</v>
      </c>
      <c r="AB108" s="43"/>
      <c r="AC108" s="44">
        <v>22</v>
      </c>
      <c r="AD108" s="44"/>
      <c r="AE108" s="9">
        <v>250000</v>
      </c>
      <c r="AF108" s="8"/>
      <c r="AG108" s="9">
        <v>21</v>
      </c>
      <c r="AH108" s="45">
        <v>0</v>
      </c>
      <c r="AI108" s="46"/>
      <c r="AJ108" s="17">
        <f>+AG108/AC108</f>
        <v>0.95454545454545459</v>
      </c>
      <c r="AK108" s="18"/>
      <c r="AL108" s="19">
        <f>+AH108/AE108</f>
        <v>0</v>
      </c>
      <c r="AM108" s="20"/>
      <c r="AN108" s="20"/>
      <c r="AO108" s="20"/>
      <c r="AP108" s="20"/>
      <c r="AQ108" s="20"/>
      <c r="AR108" s="20"/>
      <c r="AS108" s="20"/>
      <c r="AT108" s="20"/>
      <c r="AU108" s="20"/>
      <c r="AV108" s="20"/>
      <c r="AW108" s="20"/>
      <c r="AX108" s="20"/>
      <c r="AY108" s="20"/>
      <c r="AZ108" s="20"/>
      <c r="BA108" s="20"/>
      <c r="BB108" s="20"/>
      <c r="BC108" s="20"/>
      <c r="BD108" s="20"/>
      <c r="BE108" s="20"/>
    </row>
    <row r="109" spans="1:59" ht="19.5" customHeight="1" x14ac:dyDescent="0.2">
      <c r="A109" s="57" t="s">
        <v>194</v>
      </c>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row>
    <row r="110" spans="1:59" ht="37.5" customHeight="1" x14ac:dyDescent="0.2">
      <c r="A110" s="84" t="s">
        <v>95</v>
      </c>
      <c r="B110" s="84"/>
      <c r="C110" s="84"/>
      <c r="D110" s="84"/>
      <c r="E110" s="84"/>
      <c r="F110" s="84"/>
      <c r="G110" s="84"/>
      <c r="H110" s="84"/>
      <c r="I110" s="84"/>
      <c r="J110" s="84"/>
      <c r="K110" s="84"/>
      <c r="L110" s="84"/>
      <c r="M110" s="84"/>
      <c r="N110" s="84"/>
      <c r="O110" s="84"/>
      <c r="P110" s="84"/>
      <c r="Q110" s="84"/>
      <c r="R110" s="84"/>
      <c r="S110" s="84"/>
      <c r="T110" s="84"/>
      <c r="U110" s="84"/>
      <c r="V110" s="85" t="s">
        <v>96</v>
      </c>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row>
    <row r="111" spans="1:59" ht="18.600000000000001" customHeight="1" x14ac:dyDescent="0.2">
      <c r="A111" s="58" t="s">
        <v>29</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row>
    <row r="112" spans="1:59" ht="18" customHeight="1" x14ac:dyDescent="0.2">
      <c r="A112" s="32" t="s">
        <v>102</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57" ht="18.600000000000001" customHeight="1" x14ac:dyDescent="0.2">
      <c r="A113" s="58" t="s">
        <v>30</v>
      </c>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row>
    <row r="114" spans="1:57" ht="66" customHeight="1" x14ac:dyDescent="0.2">
      <c r="A114" s="61" t="s">
        <v>167</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row>
    <row r="115" spans="1:57" ht="20.85" customHeight="1" x14ac:dyDescent="0.2">
      <c r="A115" s="58" t="s">
        <v>31</v>
      </c>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row>
    <row r="116" spans="1:57" ht="23.25" customHeight="1" x14ac:dyDescent="0.2">
      <c r="A116" s="32" t="s">
        <v>168</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row>
    <row r="117" spans="1:57" ht="34.5" customHeight="1" x14ac:dyDescent="0.2">
      <c r="A117" s="76" t="s">
        <v>97</v>
      </c>
      <c r="B117" s="76"/>
      <c r="C117" s="76"/>
      <c r="D117" s="76"/>
      <c r="E117" s="76"/>
      <c r="F117" s="76"/>
      <c r="G117" s="76"/>
      <c r="H117" s="76"/>
      <c r="I117" s="76"/>
      <c r="J117" s="76"/>
      <c r="K117" s="76"/>
      <c r="L117" s="76"/>
      <c r="M117" s="76"/>
      <c r="N117" s="76"/>
      <c r="O117" s="76"/>
      <c r="P117" s="76"/>
      <c r="Q117" s="76"/>
      <c r="R117" s="76"/>
      <c r="S117" s="76"/>
      <c r="T117" s="76"/>
      <c r="U117" s="76"/>
      <c r="V117" s="77" t="s">
        <v>47</v>
      </c>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row>
    <row r="118" spans="1:57" ht="18.600000000000001" customHeight="1" x14ac:dyDescent="0.2">
      <c r="A118" s="58" t="s">
        <v>29</v>
      </c>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row>
    <row r="119" spans="1:57" ht="36" customHeight="1" x14ac:dyDescent="0.2">
      <c r="A119" s="32" t="s">
        <v>195</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row>
    <row r="120" spans="1:57" ht="18.600000000000001" customHeight="1" x14ac:dyDescent="0.2">
      <c r="A120" s="58" t="s">
        <v>30</v>
      </c>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row>
    <row r="121" spans="1:57" ht="167.25" customHeight="1" x14ac:dyDescent="0.2">
      <c r="A121" s="32" t="s">
        <v>169</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row>
    <row r="122" spans="1:57" ht="20.85" customHeight="1" x14ac:dyDescent="0.2">
      <c r="A122" s="58" t="s">
        <v>31</v>
      </c>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row>
    <row r="123" spans="1:57" ht="48.75" customHeight="1" x14ac:dyDescent="0.2">
      <c r="A123" s="32" t="s">
        <v>170</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row>
    <row r="124" spans="1:57" ht="33" customHeight="1" x14ac:dyDescent="0.2">
      <c r="A124" s="76" t="s">
        <v>171</v>
      </c>
      <c r="B124" s="76"/>
      <c r="C124" s="76"/>
      <c r="D124" s="76"/>
      <c r="E124" s="76"/>
      <c r="F124" s="76"/>
      <c r="G124" s="76"/>
      <c r="H124" s="76"/>
      <c r="I124" s="76"/>
      <c r="J124" s="76"/>
      <c r="K124" s="76"/>
      <c r="L124" s="76"/>
      <c r="M124" s="76"/>
      <c r="N124" s="76"/>
      <c r="O124" s="76"/>
      <c r="P124" s="76"/>
      <c r="Q124" s="76"/>
      <c r="R124" s="76"/>
      <c r="S124" s="76"/>
      <c r="T124" s="76"/>
      <c r="U124" s="76"/>
      <c r="V124" s="76" t="s">
        <v>48</v>
      </c>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row>
    <row r="125" spans="1:57" ht="18.600000000000001" customHeight="1" x14ac:dyDescent="0.2">
      <c r="A125" s="58" t="s">
        <v>29</v>
      </c>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row>
    <row r="126" spans="1:57" ht="19.5" customHeight="1" x14ac:dyDescent="0.2">
      <c r="A126" s="32" t="s">
        <v>196</v>
      </c>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row>
    <row r="127" spans="1:57" ht="18.600000000000001" customHeight="1" x14ac:dyDescent="0.2">
      <c r="A127" s="58" t="s">
        <v>30</v>
      </c>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row>
    <row r="128" spans="1:57" ht="69" customHeight="1" x14ac:dyDescent="0.2">
      <c r="A128" s="32" t="s">
        <v>172</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row>
    <row r="129" spans="1:57" ht="20.85" customHeight="1" x14ac:dyDescent="0.2">
      <c r="A129" s="58" t="s">
        <v>31</v>
      </c>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row>
    <row r="130" spans="1:57" ht="24" customHeight="1" x14ac:dyDescent="0.2">
      <c r="A130" s="32" t="s">
        <v>173</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row>
    <row r="131" spans="1:57" ht="33.75" customHeight="1" x14ac:dyDescent="0.2">
      <c r="A131" s="76" t="s">
        <v>49</v>
      </c>
      <c r="B131" s="76"/>
      <c r="C131" s="76"/>
      <c r="D131" s="76"/>
      <c r="E131" s="76"/>
      <c r="F131" s="76"/>
      <c r="G131" s="76"/>
      <c r="H131" s="76"/>
      <c r="I131" s="76"/>
      <c r="J131" s="76"/>
      <c r="K131" s="76"/>
      <c r="L131" s="76"/>
      <c r="M131" s="76"/>
      <c r="N131" s="76"/>
      <c r="O131" s="76"/>
      <c r="P131" s="76"/>
      <c r="Q131" s="76"/>
      <c r="R131" s="76"/>
      <c r="S131" s="76"/>
      <c r="T131" s="76"/>
      <c r="U131" s="76"/>
      <c r="V131" s="76" t="s">
        <v>50</v>
      </c>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row>
    <row r="132" spans="1:57" ht="18.75" customHeight="1" x14ac:dyDescent="0.2">
      <c r="A132" s="58" t="s">
        <v>29</v>
      </c>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row>
    <row r="133" spans="1:57" ht="33" customHeight="1" x14ac:dyDescent="0.2">
      <c r="A133" s="32" t="s">
        <v>197</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row>
    <row r="134" spans="1:57" ht="19.5" customHeight="1" x14ac:dyDescent="0.2">
      <c r="A134" s="58" t="s">
        <v>30</v>
      </c>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row>
    <row r="135" spans="1:57" ht="95.25" customHeight="1" x14ac:dyDescent="0.2">
      <c r="A135" s="61" t="s">
        <v>174</v>
      </c>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row>
    <row r="136" spans="1:57" ht="15" customHeight="1" x14ac:dyDescent="0.2">
      <c r="A136" s="58" t="s">
        <v>31</v>
      </c>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row>
    <row r="137" spans="1:57" ht="5.25" customHeight="1" x14ac:dyDescent="0.2">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row>
    <row r="138" spans="1:57" ht="51" customHeight="1" x14ac:dyDescent="0.2">
      <c r="A138" s="32" t="s">
        <v>175</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row>
    <row r="139" spans="1:57" ht="36" customHeight="1" x14ac:dyDescent="0.2">
      <c r="A139" s="76" t="s">
        <v>98</v>
      </c>
      <c r="B139" s="76"/>
      <c r="C139" s="76"/>
      <c r="D139" s="76"/>
      <c r="E139" s="76"/>
      <c r="F139" s="76"/>
      <c r="G139" s="76"/>
      <c r="H139" s="76"/>
      <c r="I139" s="76"/>
      <c r="J139" s="76"/>
      <c r="K139" s="76"/>
      <c r="L139" s="76"/>
      <c r="M139" s="76"/>
      <c r="N139" s="76"/>
      <c r="O139" s="76"/>
      <c r="P139" s="76"/>
      <c r="Q139" s="76"/>
      <c r="R139" s="76"/>
      <c r="S139" s="76"/>
      <c r="T139" s="76"/>
      <c r="U139" s="76"/>
      <c r="V139" s="76" t="s">
        <v>100</v>
      </c>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row>
    <row r="140" spans="1:57" ht="15" customHeight="1" x14ac:dyDescent="0.2">
      <c r="A140" s="58" t="s">
        <v>29</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row>
    <row r="141" spans="1:57" ht="37.5" customHeight="1" x14ac:dyDescent="0.2">
      <c r="A141" s="32" t="s">
        <v>101</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row>
    <row r="142" spans="1:57" ht="20.25" customHeight="1" x14ac:dyDescent="0.2">
      <c r="A142" s="58" t="s">
        <v>30</v>
      </c>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row>
    <row r="143" spans="1:57" ht="37.5" customHeight="1" x14ac:dyDescent="0.2">
      <c r="A143" s="32" t="s">
        <v>176</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row>
    <row r="144" spans="1:57" ht="17.25" customHeight="1" x14ac:dyDescent="0.2">
      <c r="A144" s="58" t="s">
        <v>31</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row>
    <row r="145" spans="1:59" ht="37.5" customHeight="1" x14ac:dyDescent="0.2">
      <c r="A145" s="32" t="s">
        <v>177</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row>
    <row r="146" spans="1:59" ht="15" customHeight="1" x14ac:dyDescent="0.2">
      <c r="A146" s="57" t="s">
        <v>103</v>
      </c>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7"/>
      <c r="AY146" s="57"/>
      <c r="AZ146" s="57"/>
      <c r="BA146" s="57"/>
      <c r="BB146" s="57"/>
      <c r="BC146" s="57"/>
      <c r="BD146" s="57"/>
      <c r="BE146" s="57"/>
    </row>
    <row r="147" spans="1:59" ht="15" customHeight="1" x14ac:dyDescent="0.2">
      <c r="A147" s="58" t="s">
        <v>11</v>
      </c>
      <c r="B147" s="58"/>
      <c r="C147" s="58"/>
      <c r="D147" s="58"/>
      <c r="E147" s="58"/>
      <c r="F147" s="58"/>
      <c r="G147" s="58"/>
      <c r="H147" s="58"/>
      <c r="I147" s="58"/>
      <c r="J147" s="58"/>
      <c r="K147" s="58"/>
      <c r="L147" s="58"/>
      <c r="M147" s="58"/>
      <c r="N147" s="58"/>
      <c r="O147" s="58"/>
      <c r="P147" s="58"/>
      <c r="Q147" s="58"/>
      <c r="R147" s="11"/>
      <c r="S147" s="11"/>
      <c r="T147" s="11"/>
      <c r="U147" s="87" t="s">
        <v>110</v>
      </c>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row>
    <row r="148" spans="1:59" ht="15" customHeight="1" x14ac:dyDescent="0.2">
      <c r="A148" s="63" t="s">
        <v>12</v>
      </c>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row>
    <row r="149" spans="1:59" ht="50.25" customHeight="1" x14ac:dyDescent="0.2">
      <c r="A149" s="11"/>
      <c r="B149" s="88" t="s">
        <v>111</v>
      </c>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G149" s="89"/>
    </row>
    <row r="150" spans="1:59" ht="15" customHeight="1" x14ac:dyDescent="0.2">
      <c r="A150" s="63" t="s">
        <v>13</v>
      </c>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row>
    <row r="151" spans="1:59" ht="15" customHeight="1" x14ac:dyDescent="0.2">
      <c r="A151" s="47" t="s">
        <v>113</v>
      </c>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row>
    <row r="152" spans="1:59" ht="15" customHeight="1" x14ac:dyDescent="0.2">
      <c r="A152" s="63" t="s">
        <v>14</v>
      </c>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row>
    <row r="153" spans="1:59" ht="17.25" customHeight="1" x14ac:dyDescent="0.2">
      <c r="A153" s="32" t="s">
        <v>112</v>
      </c>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row>
    <row r="154" spans="1:59" ht="15.75" customHeight="1" x14ac:dyDescent="0.2">
      <c r="A154" s="57" t="s">
        <v>179</v>
      </c>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row>
    <row r="155" spans="1:59" ht="24.75" customHeight="1" x14ac:dyDescent="0.2">
      <c r="A155" s="13" t="s">
        <v>15</v>
      </c>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row>
    <row r="156" spans="1:59" ht="15" customHeight="1" x14ac:dyDescent="0.2">
      <c r="A156" s="48" t="s">
        <v>16</v>
      </c>
      <c r="B156" s="48"/>
      <c r="C156" s="48"/>
      <c r="D156" s="48"/>
      <c r="E156" s="48"/>
      <c r="F156" s="48"/>
      <c r="G156" s="48"/>
      <c r="H156" s="48"/>
      <c r="I156" s="48"/>
      <c r="J156" s="48"/>
      <c r="K156" s="48"/>
      <c r="L156" s="48"/>
      <c r="M156" s="48"/>
      <c r="N156" s="48"/>
      <c r="O156" s="48"/>
      <c r="P156" s="48"/>
      <c r="Q156" s="48"/>
      <c r="R156" s="48"/>
      <c r="S156" s="48"/>
      <c r="T156" s="48"/>
      <c r="U156" s="48"/>
      <c r="V156" s="48"/>
      <c r="W156" s="48"/>
      <c r="X156" s="48" t="s">
        <v>17</v>
      </c>
      <c r="Y156" s="49"/>
      <c r="Z156" s="49"/>
      <c r="AA156" s="49"/>
      <c r="AB156" s="49"/>
      <c r="AC156" s="49"/>
      <c r="AD156" s="48" t="s">
        <v>18</v>
      </c>
      <c r="AE156" s="49"/>
      <c r="AF156" s="49"/>
      <c r="AG156" s="49"/>
      <c r="AH156" s="49"/>
      <c r="AI156" s="48" t="s">
        <v>19</v>
      </c>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row>
    <row r="157" spans="1:59" ht="18.75" customHeight="1" x14ac:dyDescent="0.2">
      <c r="A157" s="50">
        <f>35327045+24820000</f>
        <v>60147045</v>
      </c>
      <c r="B157" s="50"/>
      <c r="C157" s="50"/>
      <c r="D157" s="50"/>
      <c r="E157" s="50"/>
      <c r="F157" s="50"/>
      <c r="G157" s="50"/>
      <c r="H157" s="50"/>
      <c r="I157" s="50"/>
      <c r="J157" s="50"/>
      <c r="K157" s="50"/>
      <c r="L157" s="50"/>
      <c r="M157" s="50"/>
      <c r="N157" s="50"/>
      <c r="O157" s="50"/>
      <c r="P157" s="50"/>
      <c r="Q157" s="50"/>
      <c r="R157" s="50"/>
      <c r="S157" s="50"/>
      <c r="T157" s="50"/>
      <c r="U157" s="50"/>
      <c r="V157" s="50"/>
      <c r="W157" s="50"/>
      <c r="X157" s="50">
        <v>59147045</v>
      </c>
      <c r="Y157" s="51"/>
      <c r="Z157" s="51"/>
      <c r="AA157" s="51"/>
      <c r="AB157" s="51"/>
      <c r="AC157" s="51"/>
      <c r="AD157" s="50">
        <v>1017249.07</v>
      </c>
      <c r="AE157" s="51"/>
      <c r="AF157" s="51"/>
      <c r="AG157" s="51"/>
      <c r="AH157" s="51"/>
      <c r="AI157" s="52">
        <f>AD157/X157</f>
        <v>1.7198645680439318E-2</v>
      </c>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row>
    <row r="158" spans="1:59" ht="16.5" customHeight="1" x14ac:dyDescent="0.2">
      <c r="A158" s="14" t="s">
        <v>20</v>
      </c>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1:59" ht="17.25" customHeight="1" x14ac:dyDescent="0.2">
      <c r="A159" s="15" t="s">
        <v>21</v>
      </c>
      <c r="B159" s="15"/>
      <c r="C159" s="15"/>
      <c r="D159" s="15"/>
      <c r="E159" s="15"/>
      <c r="F159" s="15"/>
      <c r="G159" s="15"/>
      <c r="H159" s="15"/>
      <c r="I159" s="15"/>
      <c r="J159" s="15"/>
      <c r="K159" s="15"/>
      <c r="L159" s="15"/>
      <c r="M159" s="15"/>
      <c r="N159" s="15"/>
      <c r="O159" s="15"/>
      <c r="P159" s="36" t="s">
        <v>21</v>
      </c>
      <c r="Q159" s="49"/>
      <c r="R159" s="49"/>
      <c r="S159" s="49"/>
      <c r="T159" s="49"/>
      <c r="U159" s="49"/>
      <c r="V159" s="49"/>
      <c r="W159" s="90" t="s">
        <v>22</v>
      </c>
      <c r="X159" s="49"/>
      <c r="Y159" s="49"/>
      <c r="Z159" s="49"/>
      <c r="AA159" s="49"/>
      <c r="AB159" s="49"/>
      <c r="AC159" s="90" t="s">
        <v>129</v>
      </c>
      <c r="AD159" s="49"/>
      <c r="AE159" s="49"/>
      <c r="AF159" s="49"/>
      <c r="AG159" s="90" t="s">
        <v>130</v>
      </c>
      <c r="AH159" s="49"/>
      <c r="AI159" s="49"/>
      <c r="AJ159" s="90" t="s">
        <v>23</v>
      </c>
      <c r="AK159" s="49"/>
      <c r="AL159" s="49"/>
      <c r="AM159" s="49"/>
      <c r="AN159" s="49"/>
      <c r="AO159" s="49"/>
      <c r="AP159" s="49"/>
      <c r="AQ159" s="49"/>
      <c r="AR159" s="49"/>
      <c r="AS159" s="49"/>
      <c r="AT159" s="49"/>
      <c r="AU159" s="49"/>
      <c r="AV159" s="49"/>
      <c r="AW159" s="49"/>
      <c r="AX159" s="49"/>
      <c r="AY159" s="49"/>
      <c r="AZ159" s="49"/>
      <c r="BA159" s="49"/>
      <c r="BB159" s="49"/>
      <c r="BC159" s="49"/>
      <c r="BD159" s="49"/>
      <c r="BE159" s="49"/>
    </row>
    <row r="160" spans="1:59" ht="61.5" customHeight="1" x14ac:dyDescent="0.2">
      <c r="A160" s="90" t="s">
        <v>24</v>
      </c>
      <c r="B160" s="90"/>
      <c r="C160" s="90"/>
      <c r="D160" s="90"/>
      <c r="E160" s="90"/>
      <c r="F160" s="90"/>
      <c r="G160" s="90"/>
      <c r="H160" s="90"/>
      <c r="I160" s="90"/>
      <c r="J160" s="90"/>
      <c r="K160" s="90"/>
      <c r="L160" s="90"/>
      <c r="M160" s="90"/>
      <c r="N160" s="90"/>
      <c r="O160" s="90"/>
      <c r="P160" s="90" t="s">
        <v>25</v>
      </c>
      <c r="Q160" s="49"/>
      <c r="R160" s="49"/>
      <c r="S160" s="49"/>
      <c r="T160" s="49"/>
      <c r="U160" s="49"/>
      <c r="V160" s="49"/>
      <c r="W160" s="90" t="s">
        <v>26</v>
      </c>
      <c r="X160" s="49"/>
      <c r="Y160" s="90" t="s">
        <v>27</v>
      </c>
      <c r="Z160" s="49"/>
      <c r="AA160" s="49"/>
      <c r="AB160" s="49"/>
      <c r="AC160" s="70" t="s">
        <v>137</v>
      </c>
      <c r="AD160" s="65"/>
      <c r="AE160" s="70" t="s">
        <v>165</v>
      </c>
      <c r="AF160" s="65"/>
      <c r="AG160" s="71" t="s">
        <v>144</v>
      </c>
      <c r="AH160" s="70" t="s">
        <v>145</v>
      </c>
      <c r="AI160" s="65"/>
      <c r="AJ160" s="90" t="s">
        <v>64</v>
      </c>
      <c r="AK160" s="49"/>
      <c r="AL160" s="90" t="s">
        <v>28</v>
      </c>
      <c r="AM160" s="49"/>
      <c r="AN160" s="49"/>
      <c r="AO160" s="49"/>
      <c r="AP160" s="49"/>
      <c r="AQ160" s="49"/>
      <c r="AR160" s="49"/>
      <c r="AS160" s="49"/>
      <c r="AT160" s="49"/>
      <c r="AU160" s="49"/>
      <c r="AV160" s="49"/>
      <c r="AW160" s="49"/>
      <c r="AX160" s="49"/>
      <c r="AY160" s="49"/>
      <c r="AZ160" s="49"/>
      <c r="BA160" s="49"/>
      <c r="BB160" s="49"/>
      <c r="BC160" s="49"/>
      <c r="BD160" s="49"/>
      <c r="BE160" s="49"/>
    </row>
    <row r="161" spans="1:57" ht="66.75" customHeight="1" x14ac:dyDescent="0.2">
      <c r="A161" s="91" t="s">
        <v>104</v>
      </c>
      <c r="B161" s="91"/>
      <c r="C161" s="91"/>
      <c r="D161" s="91"/>
      <c r="E161" s="91"/>
      <c r="F161" s="91"/>
      <c r="G161" s="91"/>
      <c r="H161" s="91"/>
      <c r="I161" s="91"/>
      <c r="J161" s="91"/>
      <c r="K161" s="91"/>
      <c r="L161" s="91"/>
      <c r="M161" s="91"/>
      <c r="N161" s="91"/>
      <c r="O161" s="91"/>
      <c r="P161" s="91" t="s">
        <v>51</v>
      </c>
      <c r="Q161" s="92"/>
      <c r="R161" s="92"/>
      <c r="S161" s="92"/>
      <c r="T161" s="92"/>
      <c r="U161" s="92"/>
      <c r="V161" s="92"/>
      <c r="W161" s="93">
        <v>1400</v>
      </c>
      <c r="X161" s="94"/>
      <c r="Y161" s="95">
        <v>11459182</v>
      </c>
      <c r="Z161" s="96"/>
      <c r="AA161" s="96"/>
      <c r="AB161" s="96"/>
      <c r="AC161" s="93">
        <v>275</v>
      </c>
      <c r="AD161" s="94"/>
      <c r="AE161" s="95">
        <v>1439454.67</v>
      </c>
      <c r="AF161" s="96"/>
      <c r="AG161" s="97">
        <v>1077</v>
      </c>
      <c r="AH161" s="95">
        <v>107201</v>
      </c>
      <c r="AI161" s="96"/>
      <c r="AJ161" s="98">
        <f>AG161/AC161</f>
        <v>3.9163636363636365</v>
      </c>
      <c r="AK161" s="99"/>
      <c r="AL161" s="98">
        <f>AH161/AE161</f>
        <v>7.4473342046957269E-2</v>
      </c>
      <c r="AM161" s="99"/>
      <c r="AN161" s="99"/>
      <c r="AO161" s="99"/>
      <c r="AP161" s="99"/>
      <c r="AQ161" s="99"/>
      <c r="AR161" s="99"/>
      <c r="AS161" s="99"/>
      <c r="AT161" s="99"/>
      <c r="AU161" s="99"/>
      <c r="AV161" s="99"/>
      <c r="AW161" s="99"/>
      <c r="AX161" s="99"/>
      <c r="AY161" s="99"/>
      <c r="AZ161" s="99"/>
      <c r="BA161" s="99"/>
      <c r="BB161" s="99"/>
      <c r="BC161" s="99"/>
      <c r="BD161" s="99"/>
      <c r="BE161" s="99"/>
    </row>
    <row r="162" spans="1:57" ht="90.75" customHeight="1" x14ac:dyDescent="0.2">
      <c r="A162" s="91" t="s">
        <v>105</v>
      </c>
      <c r="B162" s="91"/>
      <c r="C162" s="91"/>
      <c r="D162" s="91"/>
      <c r="E162" s="91"/>
      <c r="F162" s="91"/>
      <c r="G162" s="91"/>
      <c r="H162" s="91"/>
      <c r="I162" s="91"/>
      <c r="J162" s="91"/>
      <c r="K162" s="91"/>
      <c r="L162" s="91"/>
      <c r="M162" s="91"/>
      <c r="N162" s="91"/>
      <c r="O162" s="91"/>
      <c r="P162" s="91" t="s">
        <v>52</v>
      </c>
      <c r="Q162" s="92"/>
      <c r="R162" s="92"/>
      <c r="S162" s="92"/>
      <c r="T162" s="92"/>
      <c r="U162" s="92"/>
      <c r="V162" s="92"/>
      <c r="W162" s="93">
        <v>6</v>
      </c>
      <c r="X162" s="94"/>
      <c r="Y162" s="95">
        <v>1360000</v>
      </c>
      <c r="Z162" s="96"/>
      <c r="AA162" s="96"/>
      <c r="AB162" s="96"/>
      <c r="AC162" s="93">
        <v>1</v>
      </c>
      <c r="AD162" s="94"/>
      <c r="AE162" s="95">
        <v>260000</v>
      </c>
      <c r="AF162" s="96"/>
      <c r="AG162" s="97">
        <v>1</v>
      </c>
      <c r="AH162" s="95">
        <v>156763</v>
      </c>
      <c r="AI162" s="96"/>
      <c r="AJ162" s="98">
        <f>AG162/AC162</f>
        <v>1</v>
      </c>
      <c r="AK162" s="99"/>
      <c r="AL162" s="98">
        <f>AH162/AE162</f>
        <v>0.60293461538461535</v>
      </c>
      <c r="AM162" s="99"/>
      <c r="AN162" s="99"/>
      <c r="AO162" s="99"/>
      <c r="AP162" s="99"/>
      <c r="AQ162" s="99"/>
      <c r="AR162" s="99"/>
      <c r="AS162" s="99"/>
      <c r="AT162" s="99"/>
      <c r="AU162" s="99"/>
      <c r="AV162" s="99"/>
      <c r="AW162" s="99"/>
      <c r="AX162" s="99"/>
      <c r="AY162" s="99"/>
      <c r="AZ162" s="99"/>
      <c r="BA162" s="99"/>
      <c r="BB162" s="99"/>
      <c r="BC162" s="99"/>
      <c r="BD162" s="99"/>
      <c r="BE162" s="99"/>
    </row>
    <row r="163" spans="1:57" ht="78" customHeight="1" x14ac:dyDescent="0.2">
      <c r="A163" s="100" t="s">
        <v>178</v>
      </c>
      <c r="B163" s="101"/>
      <c r="C163" s="101"/>
      <c r="D163" s="101"/>
      <c r="E163" s="101"/>
      <c r="F163" s="101"/>
      <c r="G163" s="101"/>
      <c r="H163" s="101"/>
      <c r="I163" s="101"/>
      <c r="J163" s="101"/>
      <c r="K163" s="101"/>
      <c r="L163" s="101"/>
      <c r="M163" s="101"/>
      <c r="N163" s="102"/>
      <c r="O163" s="103"/>
      <c r="P163" s="104" t="s">
        <v>107</v>
      </c>
      <c r="Q163" s="105"/>
      <c r="R163" s="105"/>
      <c r="S163" s="105"/>
      <c r="T163" s="105"/>
      <c r="U163" s="105"/>
      <c r="V163" s="106"/>
      <c r="W163" s="97"/>
      <c r="X163" s="107">
        <v>163</v>
      </c>
      <c r="Y163" s="108"/>
      <c r="Z163" s="109"/>
      <c r="AA163" s="110">
        <v>26000000</v>
      </c>
      <c r="AB163" s="111"/>
      <c r="AC163" s="112">
        <v>40</v>
      </c>
      <c r="AD163" s="113"/>
      <c r="AE163" s="108">
        <v>6500000</v>
      </c>
      <c r="AF163" s="109"/>
      <c r="AG163" s="97">
        <v>41</v>
      </c>
      <c r="AH163" s="114">
        <v>6500000</v>
      </c>
      <c r="AI163" s="115"/>
      <c r="AJ163" s="98">
        <f>AG163/AC163</f>
        <v>1.0249999999999999</v>
      </c>
      <c r="AK163" s="99"/>
      <c r="AL163" s="98">
        <f>AH163/AE163</f>
        <v>1</v>
      </c>
      <c r="AM163" s="99"/>
      <c r="AN163" s="99"/>
      <c r="AO163" s="99"/>
      <c r="AP163" s="99"/>
      <c r="AQ163" s="99"/>
      <c r="AR163" s="99"/>
      <c r="AS163" s="99"/>
      <c r="AT163" s="99"/>
      <c r="AU163" s="99"/>
      <c r="AV163" s="99"/>
      <c r="AW163" s="99"/>
      <c r="AX163" s="99"/>
      <c r="AY163" s="99"/>
      <c r="AZ163" s="99"/>
      <c r="BA163" s="99"/>
      <c r="BB163" s="99"/>
      <c r="BC163" s="99"/>
      <c r="BD163" s="99"/>
      <c r="BE163" s="99"/>
    </row>
    <row r="164" spans="1:57" ht="85.5" customHeight="1" x14ac:dyDescent="0.2">
      <c r="A164" s="116" t="s">
        <v>106</v>
      </c>
      <c r="B164" s="116"/>
      <c r="C164" s="116"/>
      <c r="D164" s="116"/>
      <c r="E164" s="116"/>
      <c r="F164" s="116"/>
      <c r="G164" s="116"/>
      <c r="H164" s="116"/>
      <c r="I164" s="116"/>
      <c r="J164" s="116"/>
      <c r="K164" s="116"/>
      <c r="L164" s="116"/>
      <c r="M164" s="116"/>
      <c r="N164" s="116"/>
      <c r="O164" s="116"/>
      <c r="P164" s="116" t="s">
        <v>53</v>
      </c>
      <c r="Q164" s="117"/>
      <c r="R164" s="117"/>
      <c r="S164" s="117"/>
      <c r="T164" s="117"/>
      <c r="U164" s="117"/>
      <c r="V164" s="117"/>
      <c r="W164" s="118">
        <v>13025</v>
      </c>
      <c r="X164" s="119"/>
      <c r="Y164" s="120">
        <v>24820000</v>
      </c>
      <c r="Z164" s="121"/>
      <c r="AA164" s="121"/>
      <c r="AB164" s="121"/>
      <c r="AC164" s="118">
        <v>2750</v>
      </c>
      <c r="AD164" s="119"/>
      <c r="AE164" s="120">
        <v>6205000</v>
      </c>
      <c r="AF164" s="121"/>
      <c r="AG164" s="122">
        <v>3084</v>
      </c>
      <c r="AH164" s="120">
        <v>379118.92</v>
      </c>
      <c r="AI164" s="121"/>
      <c r="AJ164" s="123">
        <f>AG164/AC164</f>
        <v>1.1214545454545455</v>
      </c>
      <c r="AK164" s="124"/>
      <c r="AL164" s="123">
        <f>AH164/AE164</f>
        <v>6.109893956486704E-2</v>
      </c>
      <c r="AM164" s="124"/>
      <c r="AN164" s="124"/>
      <c r="AO164" s="124"/>
      <c r="AP164" s="124"/>
      <c r="AQ164" s="124"/>
      <c r="AR164" s="124"/>
      <c r="AS164" s="124"/>
      <c r="AT164" s="124"/>
      <c r="AU164" s="124"/>
      <c r="AV164" s="124"/>
      <c r="AW164" s="124"/>
      <c r="AX164" s="124"/>
      <c r="AY164" s="124"/>
      <c r="AZ164" s="124"/>
      <c r="BA164" s="124"/>
      <c r="BB164" s="124"/>
      <c r="BC164" s="124"/>
      <c r="BD164" s="124"/>
      <c r="BE164" s="124"/>
    </row>
    <row r="165" spans="1:57" ht="99" customHeight="1" x14ac:dyDescent="0.2">
      <c r="A165" s="116" t="s">
        <v>114</v>
      </c>
      <c r="B165" s="116"/>
      <c r="C165" s="116"/>
      <c r="D165" s="116"/>
      <c r="E165" s="116"/>
      <c r="F165" s="116"/>
      <c r="G165" s="116"/>
      <c r="H165" s="116"/>
      <c r="I165" s="116"/>
      <c r="J165" s="116"/>
      <c r="K165" s="116"/>
      <c r="L165" s="116"/>
      <c r="M165" s="116"/>
      <c r="N165" s="116"/>
      <c r="O165" s="116"/>
      <c r="P165" s="116" t="s">
        <v>54</v>
      </c>
      <c r="Q165" s="117"/>
      <c r="R165" s="117"/>
      <c r="S165" s="117"/>
      <c r="T165" s="117"/>
      <c r="U165" s="117"/>
      <c r="V165" s="117"/>
      <c r="W165" s="118">
        <v>25</v>
      </c>
      <c r="X165" s="119"/>
      <c r="Y165" s="120">
        <v>1632000</v>
      </c>
      <c r="Z165" s="121"/>
      <c r="AA165" s="121"/>
      <c r="AB165" s="121"/>
      <c r="AC165" s="118">
        <v>5</v>
      </c>
      <c r="AD165" s="119"/>
      <c r="AE165" s="120">
        <v>370000</v>
      </c>
      <c r="AF165" s="121"/>
      <c r="AG165" s="122">
        <v>0</v>
      </c>
      <c r="AH165" s="120">
        <v>0</v>
      </c>
      <c r="AI165" s="121"/>
      <c r="AJ165" s="123">
        <f>AG165/AC165</f>
        <v>0</v>
      </c>
      <c r="AK165" s="124"/>
      <c r="AL165" s="123">
        <f>AH165/AE165</f>
        <v>0</v>
      </c>
      <c r="AM165" s="124"/>
      <c r="AN165" s="124"/>
      <c r="AO165" s="124"/>
      <c r="AP165" s="124"/>
      <c r="AQ165" s="124"/>
      <c r="AR165" s="124"/>
      <c r="AS165" s="124"/>
      <c r="AT165" s="124"/>
      <c r="AU165" s="124"/>
      <c r="AV165" s="124"/>
      <c r="AW165" s="124"/>
      <c r="AX165" s="124"/>
      <c r="AY165" s="124"/>
      <c r="AZ165" s="124"/>
      <c r="BA165" s="124"/>
      <c r="BB165" s="124"/>
      <c r="BC165" s="124"/>
      <c r="BD165" s="124"/>
      <c r="BE165" s="124"/>
    </row>
    <row r="166" spans="1:57" ht="18.600000000000001" customHeight="1" x14ac:dyDescent="0.2">
      <c r="A166" s="125" t="s">
        <v>198</v>
      </c>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row>
    <row r="167" spans="1:57" ht="33" customHeight="1" x14ac:dyDescent="0.2">
      <c r="A167" s="126" t="s">
        <v>115</v>
      </c>
      <c r="B167" s="126"/>
      <c r="C167" s="126"/>
      <c r="D167" s="126"/>
      <c r="E167" s="126"/>
      <c r="F167" s="126"/>
      <c r="G167" s="126"/>
      <c r="H167" s="126"/>
      <c r="I167" s="126"/>
      <c r="J167" s="126"/>
      <c r="K167" s="126"/>
      <c r="L167" s="126"/>
      <c r="M167" s="126"/>
      <c r="N167" s="126"/>
      <c r="O167" s="126"/>
      <c r="P167" s="126"/>
      <c r="Q167" s="126"/>
      <c r="R167" s="126"/>
      <c r="S167" s="126"/>
      <c r="T167" s="126"/>
      <c r="U167" s="126"/>
      <c r="V167" s="76" t="s">
        <v>116</v>
      </c>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row>
    <row r="168" spans="1:57" ht="19.5" customHeight="1" x14ac:dyDescent="0.2">
      <c r="A168" s="58" t="s">
        <v>199</v>
      </c>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row>
    <row r="169" spans="1:57" ht="19.5" customHeight="1" x14ac:dyDescent="0.2">
      <c r="A169" s="127" t="s">
        <v>30</v>
      </c>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row>
    <row r="170" spans="1:57" ht="33.75" customHeight="1" x14ac:dyDescent="0.2">
      <c r="A170" s="61" t="s">
        <v>180</v>
      </c>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row>
    <row r="171" spans="1:57" ht="18" customHeight="1" x14ac:dyDescent="0.2">
      <c r="A171" s="58" t="s">
        <v>31</v>
      </c>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row>
    <row r="172" spans="1:57" ht="29.25" customHeight="1" x14ac:dyDescent="0.2">
      <c r="A172" s="32" t="s">
        <v>181</v>
      </c>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row>
    <row r="173" spans="1:57" ht="48.75" customHeight="1" x14ac:dyDescent="0.2">
      <c r="A173" s="126" t="s">
        <v>117</v>
      </c>
      <c r="B173" s="126"/>
      <c r="C173" s="126"/>
      <c r="D173" s="126"/>
      <c r="E173" s="126"/>
      <c r="F173" s="126"/>
      <c r="G173" s="126"/>
      <c r="H173" s="126"/>
      <c r="I173" s="126"/>
      <c r="J173" s="126"/>
      <c r="K173" s="126"/>
      <c r="L173" s="126"/>
      <c r="M173" s="126"/>
      <c r="N173" s="126"/>
      <c r="O173" s="126"/>
      <c r="P173" s="126"/>
      <c r="Q173" s="126"/>
      <c r="R173" s="126"/>
      <c r="S173" s="126"/>
      <c r="T173" s="126"/>
      <c r="U173" s="126"/>
      <c r="V173" s="76" t="s">
        <v>55</v>
      </c>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row>
    <row r="174" spans="1:57" ht="18.75" customHeight="1" x14ac:dyDescent="0.2">
      <c r="A174" s="58" t="s">
        <v>29</v>
      </c>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row>
    <row r="175" spans="1:57" ht="40.5" customHeight="1" x14ac:dyDescent="0.2">
      <c r="A175" s="32" t="s">
        <v>118</v>
      </c>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row>
    <row r="176" spans="1:57" ht="16.5" customHeight="1" x14ac:dyDescent="0.2">
      <c r="A176" s="58" t="s">
        <v>30</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row>
    <row r="177" spans="1:57" ht="135" customHeight="1" x14ac:dyDescent="0.2">
      <c r="A177" s="32" t="s">
        <v>182</v>
      </c>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row>
    <row r="178" spans="1:57" ht="21" customHeight="1" x14ac:dyDescent="0.2">
      <c r="A178" s="58" t="s">
        <v>31</v>
      </c>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row>
    <row r="179" spans="1:57" ht="42.75" customHeight="1" x14ac:dyDescent="0.2">
      <c r="A179" s="32" t="s">
        <v>183</v>
      </c>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row>
    <row r="180" spans="1:57" ht="30.75" customHeight="1" x14ac:dyDescent="0.2">
      <c r="A180" s="126" t="s">
        <v>119</v>
      </c>
      <c r="B180" s="126"/>
      <c r="C180" s="126"/>
      <c r="D180" s="126"/>
      <c r="E180" s="126"/>
      <c r="F180" s="126"/>
      <c r="G180" s="126"/>
      <c r="H180" s="126"/>
      <c r="I180" s="126"/>
      <c r="J180" s="126"/>
      <c r="K180" s="126"/>
      <c r="L180" s="126"/>
      <c r="M180" s="126"/>
      <c r="N180" s="126"/>
      <c r="O180" s="126"/>
      <c r="P180" s="126"/>
      <c r="Q180" s="126"/>
      <c r="R180" s="126"/>
      <c r="S180" s="126"/>
      <c r="T180" s="126"/>
      <c r="U180" s="126"/>
      <c r="V180" s="76" t="s">
        <v>120</v>
      </c>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row>
    <row r="181" spans="1:57" ht="20.25" customHeight="1" x14ac:dyDescent="0.2">
      <c r="A181" s="58" t="s">
        <v>29</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row>
    <row r="182" spans="1:57" ht="15" customHeight="1" x14ac:dyDescent="0.2">
      <c r="A182" s="32" t="s">
        <v>200</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row>
    <row r="183" spans="1:57" ht="20.25" customHeight="1" x14ac:dyDescent="0.2">
      <c r="A183" s="58" t="s">
        <v>30</v>
      </c>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row>
    <row r="184" spans="1:57" ht="59.25" customHeight="1" x14ac:dyDescent="0.2">
      <c r="A184" s="59" t="s">
        <v>184</v>
      </c>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row>
    <row r="185" spans="1:57" ht="19.5" customHeight="1" x14ac:dyDescent="0.2">
      <c r="A185" s="58" t="s">
        <v>31</v>
      </c>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row>
    <row r="186" spans="1:57" ht="19.5" customHeight="1" x14ac:dyDescent="0.2">
      <c r="A186" s="32" t="s">
        <v>185</v>
      </c>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row>
    <row r="187" spans="1:57" ht="15.75" customHeight="1" x14ac:dyDescent="0.2">
      <c r="A187" s="126" t="s">
        <v>56</v>
      </c>
      <c r="B187" s="126"/>
      <c r="C187" s="126"/>
      <c r="D187" s="126"/>
      <c r="E187" s="126"/>
      <c r="F187" s="126"/>
      <c r="G187" s="126"/>
      <c r="H187" s="126"/>
      <c r="I187" s="126"/>
      <c r="J187" s="126"/>
      <c r="K187" s="126"/>
      <c r="L187" s="126"/>
      <c r="M187" s="126"/>
      <c r="N187" s="126"/>
      <c r="O187" s="126"/>
      <c r="P187" s="126"/>
      <c r="Q187" s="126"/>
      <c r="R187" s="126"/>
      <c r="S187" s="126"/>
      <c r="T187" s="126"/>
      <c r="U187" s="126"/>
      <c r="V187" s="76" t="s">
        <v>57</v>
      </c>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row>
    <row r="188" spans="1:57" ht="21" customHeight="1" x14ac:dyDescent="0.2">
      <c r="A188" s="58" t="s">
        <v>29</v>
      </c>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row>
    <row r="189" spans="1:57" ht="37.5" customHeight="1" x14ac:dyDescent="0.2">
      <c r="A189" s="32" t="s">
        <v>68</v>
      </c>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row>
    <row r="190" spans="1:57" ht="15.75" customHeight="1" x14ac:dyDescent="0.2">
      <c r="A190" s="58" t="s">
        <v>30</v>
      </c>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row>
    <row r="191" spans="1:57" ht="102" customHeight="1" x14ac:dyDescent="0.2">
      <c r="A191" s="32" t="s">
        <v>186</v>
      </c>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row>
    <row r="192" spans="1:57" ht="19.5" customHeight="1" x14ac:dyDescent="0.2">
      <c r="A192" s="58" t="s">
        <v>31</v>
      </c>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row>
    <row r="193" spans="1:57" ht="18.75" customHeight="1" x14ac:dyDescent="0.2">
      <c r="A193" s="32" t="s">
        <v>187</v>
      </c>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row>
    <row r="194" spans="1:57" ht="18" customHeight="1" x14ac:dyDescent="0.2">
      <c r="A194" s="126" t="s">
        <v>121</v>
      </c>
      <c r="B194" s="126"/>
      <c r="C194" s="126"/>
      <c r="D194" s="126"/>
      <c r="E194" s="126"/>
      <c r="F194" s="126"/>
      <c r="G194" s="126"/>
      <c r="H194" s="126"/>
      <c r="I194" s="126"/>
      <c r="J194" s="126"/>
      <c r="K194" s="126"/>
      <c r="L194" s="126"/>
      <c r="M194" s="126"/>
      <c r="N194" s="126"/>
      <c r="O194" s="126"/>
      <c r="P194" s="126"/>
      <c r="Q194" s="126"/>
      <c r="R194" s="126"/>
      <c r="S194" s="126"/>
      <c r="T194" s="126"/>
      <c r="U194" s="126"/>
      <c r="V194" s="76" t="s">
        <v>122</v>
      </c>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row>
    <row r="195" spans="1:57" ht="23.25" customHeight="1" x14ac:dyDescent="0.2">
      <c r="A195" s="58" t="s">
        <v>29</v>
      </c>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row>
    <row r="196" spans="1:57" ht="13.5" x14ac:dyDescent="0.2">
      <c r="A196" s="88" t="s">
        <v>123</v>
      </c>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row>
    <row r="197" spans="1:57" ht="3" customHeight="1" x14ac:dyDescent="0.2"/>
    <row r="198" spans="1:57" ht="15" customHeight="1" x14ac:dyDescent="0.2">
      <c r="A198" s="58" t="s">
        <v>30</v>
      </c>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row>
    <row r="199" spans="1:57" ht="51.75" customHeight="1" x14ac:dyDescent="0.2">
      <c r="A199" s="88" t="s">
        <v>188</v>
      </c>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row>
    <row r="200" spans="1:57" x14ac:dyDescent="0.2">
      <c r="A200" s="58" t="s">
        <v>31</v>
      </c>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row>
    <row r="201" spans="1:57" ht="51" customHeight="1" x14ac:dyDescent="0.2">
      <c r="A201" s="88" t="s">
        <v>141</v>
      </c>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row>
  </sheetData>
  <mergeCells count="415">
    <mergeCell ref="A52:BE52"/>
    <mergeCell ref="A53:BE53"/>
    <mergeCell ref="A201:AL201"/>
    <mergeCell ref="A199:BE199"/>
    <mergeCell ref="U147:BE147"/>
    <mergeCell ref="B149:BE149"/>
    <mergeCell ref="A151:BE151"/>
    <mergeCell ref="A194:U194"/>
    <mergeCell ref="V194:BE194"/>
    <mergeCell ref="A195:BE195"/>
    <mergeCell ref="A196:BE196"/>
    <mergeCell ref="A198:BE198"/>
    <mergeCell ref="A200:BE200"/>
    <mergeCell ref="A188:BE188"/>
    <mergeCell ref="A189:BE189"/>
    <mergeCell ref="A190:BE190"/>
    <mergeCell ref="A191:BE191"/>
    <mergeCell ref="A192:BE192"/>
    <mergeCell ref="A193:BE193"/>
    <mergeCell ref="A180:U180"/>
    <mergeCell ref="V180:BE180"/>
    <mergeCell ref="A181:BE181"/>
    <mergeCell ref="A182:BE182"/>
    <mergeCell ref="A183:BE183"/>
    <mergeCell ref="A184:BE184"/>
    <mergeCell ref="A185:BE185"/>
    <mergeCell ref="A108:N108"/>
    <mergeCell ref="P108:V108"/>
    <mergeCell ref="AA108:AB108"/>
    <mergeCell ref="AC108:AD108"/>
    <mergeCell ref="AJ108:AK108"/>
    <mergeCell ref="AL108:BE108"/>
    <mergeCell ref="AH108:AI108"/>
    <mergeCell ref="A139:U139"/>
    <mergeCell ref="V139:BE139"/>
    <mergeCell ref="A109:BE109"/>
    <mergeCell ref="A118:BE118"/>
    <mergeCell ref="A120:BE120"/>
    <mergeCell ref="A122:BE122"/>
    <mergeCell ref="A125:BE125"/>
    <mergeCell ref="A127:BE127"/>
    <mergeCell ref="A129:BE129"/>
    <mergeCell ref="A112:BE112"/>
    <mergeCell ref="A114:BE114"/>
    <mergeCell ref="A116:BE116"/>
    <mergeCell ref="A119:BE119"/>
    <mergeCell ref="A121:BE121"/>
    <mergeCell ref="A123:BE123"/>
    <mergeCell ref="A126:BE126"/>
    <mergeCell ref="V131:BE131"/>
    <mergeCell ref="A186:BE186"/>
    <mergeCell ref="A187:U187"/>
    <mergeCell ref="V187:BE187"/>
    <mergeCell ref="W164:X164"/>
    <mergeCell ref="Y164:AB164"/>
    <mergeCell ref="AC164:AD164"/>
    <mergeCell ref="AE164:AF164"/>
    <mergeCell ref="AH164:AI164"/>
    <mergeCell ref="AJ164:AK164"/>
    <mergeCell ref="AL164:BE164"/>
    <mergeCell ref="A165:O165"/>
    <mergeCell ref="P165:V165"/>
    <mergeCell ref="W165:X165"/>
    <mergeCell ref="Y165:AB165"/>
    <mergeCell ref="AC165:AD165"/>
    <mergeCell ref="AE165:AF165"/>
    <mergeCell ref="AH165:AI165"/>
    <mergeCell ref="AJ165:AK165"/>
    <mergeCell ref="AL165:BE165"/>
    <mergeCell ref="A174:BE174"/>
    <mergeCell ref="A176:BE176"/>
    <mergeCell ref="A178:BE178"/>
    <mergeCell ref="A175:BE175"/>
    <mergeCell ref="A179:BE179"/>
    <mergeCell ref="AC32:AD32"/>
    <mergeCell ref="AE32:AF32"/>
    <mergeCell ref="AH32:AI32"/>
    <mergeCell ref="AJ32:AK32"/>
    <mergeCell ref="AL32:BE32"/>
    <mergeCell ref="A48:U48"/>
    <mergeCell ref="V48:BE48"/>
    <mergeCell ref="A49:BE49"/>
    <mergeCell ref="A50:BE50"/>
    <mergeCell ref="A43:BE43"/>
    <mergeCell ref="A45:BE45"/>
    <mergeCell ref="A47:BE47"/>
    <mergeCell ref="A40:BE40"/>
    <mergeCell ref="A37:BE37"/>
    <mergeCell ref="A39:BE39"/>
    <mergeCell ref="V41:BE41"/>
    <mergeCell ref="A41:U41"/>
    <mergeCell ref="A42:BE42"/>
    <mergeCell ref="A44:BE44"/>
    <mergeCell ref="W71:X71"/>
    <mergeCell ref="Y71:AB71"/>
    <mergeCell ref="AC71:AD71"/>
    <mergeCell ref="AE71:AF71"/>
    <mergeCell ref="AH71:AI71"/>
    <mergeCell ref="AJ71:AK71"/>
    <mergeCell ref="AL71:BE71"/>
    <mergeCell ref="W70:AB70"/>
    <mergeCell ref="AC70:AF70"/>
    <mergeCell ref="AG70:AI70"/>
    <mergeCell ref="A68:W68"/>
    <mergeCell ref="AI67:BE67"/>
    <mergeCell ref="AI68:BE68"/>
    <mergeCell ref="A69:BE69"/>
    <mergeCell ref="A71:O71"/>
    <mergeCell ref="A72:O72"/>
    <mergeCell ref="A73:O73"/>
    <mergeCell ref="A70:V70"/>
    <mergeCell ref="P73:V73"/>
    <mergeCell ref="W73:X73"/>
    <mergeCell ref="Y73:AB73"/>
    <mergeCell ref="AC73:AD73"/>
    <mergeCell ref="AE73:AF73"/>
    <mergeCell ref="AH73:AI73"/>
    <mergeCell ref="AJ73:AK73"/>
    <mergeCell ref="AL72:BE72"/>
    <mergeCell ref="X68:AC68"/>
    <mergeCell ref="AD68:AH68"/>
    <mergeCell ref="X67:AC67"/>
    <mergeCell ref="AD67:AH67"/>
    <mergeCell ref="P72:V72"/>
    <mergeCell ref="W72:X72"/>
    <mergeCell ref="AJ70:BE70"/>
    <mergeCell ref="P71:V71"/>
    <mergeCell ref="P107:V107"/>
    <mergeCell ref="W107:X107"/>
    <mergeCell ref="Y107:AB107"/>
    <mergeCell ref="AC107:AD107"/>
    <mergeCell ref="AE107:AF107"/>
    <mergeCell ref="AH107:AI107"/>
    <mergeCell ref="AJ107:AK107"/>
    <mergeCell ref="AL107:BE107"/>
    <mergeCell ref="P106:V106"/>
    <mergeCell ref="W106:X106"/>
    <mergeCell ref="Y106:AB106"/>
    <mergeCell ref="AL103:BE103"/>
    <mergeCell ref="P102:V102"/>
    <mergeCell ref="W102:AB102"/>
    <mergeCell ref="AC102:AF102"/>
    <mergeCell ref="AG102:AI102"/>
    <mergeCell ref="X100:AC100"/>
    <mergeCell ref="AD100:AH100"/>
    <mergeCell ref="AE106:AF106"/>
    <mergeCell ref="AH106:AI106"/>
    <mergeCell ref="AJ106:AK106"/>
    <mergeCell ref="AL106:BE106"/>
    <mergeCell ref="P104:V104"/>
    <mergeCell ref="W104:X104"/>
    <mergeCell ref="Y104:AB104"/>
    <mergeCell ref="AC104:AD104"/>
    <mergeCell ref="AE104:AF104"/>
    <mergeCell ref="AH104:AI104"/>
    <mergeCell ref="AJ102:BE102"/>
    <mergeCell ref="P161:V161"/>
    <mergeCell ref="W161:X161"/>
    <mergeCell ref="Y161:AB161"/>
    <mergeCell ref="AC161:AD161"/>
    <mergeCell ref="AE161:AF161"/>
    <mergeCell ref="AH161:AI161"/>
    <mergeCell ref="AJ161:AK161"/>
    <mergeCell ref="AL161:BE161"/>
    <mergeCell ref="A177:BE177"/>
    <mergeCell ref="A162:O162"/>
    <mergeCell ref="P162:V162"/>
    <mergeCell ref="W162:X162"/>
    <mergeCell ref="Y162:AB162"/>
    <mergeCell ref="AC162:AD162"/>
    <mergeCell ref="AE162:AF162"/>
    <mergeCell ref="AH162:AI162"/>
    <mergeCell ref="AJ162:AK162"/>
    <mergeCell ref="AL162:BE162"/>
    <mergeCell ref="A164:O164"/>
    <mergeCell ref="P164:V164"/>
    <mergeCell ref="Y160:AB160"/>
    <mergeCell ref="AC160:AD160"/>
    <mergeCell ref="AE160:AF160"/>
    <mergeCell ref="AH160:AI160"/>
    <mergeCell ref="AJ160:AK160"/>
    <mergeCell ref="AL160:BE160"/>
    <mergeCell ref="P159:V159"/>
    <mergeCell ref="W159:AB159"/>
    <mergeCell ref="AC159:AF159"/>
    <mergeCell ref="AG159:AI159"/>
    <mergeCell ref="V110:BE110"/>
    <mergeCell ref="A132:BE132"/>
    <mergeCell ref="A134:BE134"/>
    <mergeCell ref="A136:BE136"/>
    <mergeCell ref="A128:BE128"/>
    <mergeCell ref="A130:BE130"/>
    <mergeCell ref="A138:BE138"/>
    <mergeCell ref="A135:BE135"/>
    <mergeCell ref="A133:BE133"/>
    <mergeCell ref="A110:U110"/>
    <mergeCell ref="A117:U117"/>
    <mergeCell ref="A124:U124"/>
    <mergeCell ref="A131:U131"/>
    <mergeCell ref="A111:BE111"/>
    <mergeCell ref="A113:BE113"/>
    <mergeCell ref="A115:BE115"/>
    <mergeCell ref="V124:BE124"/>
    <mergeCell ref="V117:BE117"/>
    <mergeCell ref="X26:AC26"/>
    <mergeCell ref="AD26:AH26"/>
    <mergeCell ref="X25:AC25"/>
    <mergeCell ref="AD25:AH25"/>
    <mergeCell ref="A29:O29"/>
    <mergeCell ref="A30:O30"/>
    <mergeCell ref="Y30:AB30"/>
    <mergeCell ref="AC30:AD30"/>
    <mergeCell ref="AJ28:BE28"/>
    <mergeCell ref="P29:V29"/>
    <mergeCell ref="W29:X29"/>
    <mergeCell ref="Y29:AB29"/>
    <mergeCell ref="AC29:AD29"/>
    <mergeCell ref="AE29:AF29"/>
    <mergeCell ref="AH29:AI29"/>
    <mergeCell ref="AJ29:AK29"/>
    <mergeCell ref="AL29:BE29"/>
    <mergeCell ref="P28:V28"/>
    <mergeCell ref="W28:AB28"/>
    <mergeCell ref="AC28:AF28"/>
    <mergeCell ref="AG28:AI28"/>
    <mergeCell ref="AE30:AF30"/>
    <mergeCell ref="AH30:AI30"/>
    <mergeCell ref="AJ30:AK30"/>
    <mergeCell ref="A11:Q11"/>
    <mergeCell ref="A15:BE15"/>
    <mergeCell ref="S16:BE16"/>
    <mergeCell ref="A18:BE18"/>
    <mergeCell ref="A20:BE20"/>
    <mergeCell ref="A22:BE22"/>
    <mergeCell ref="A19:BE19"/>
    <mergeCell ref="A17:BE17"/>
    <mergeCell ref="A21:BE21"/>
    <mergeCell ref="A16:Q16"/>
    <mergeCell ref="A23:BE23"/>
    <mergeCell ref="A24:BE24"/>
    <mergeCell ref="A25:W25"/>
    <mergeCell ref="A26:W26"/>
    <mergeCell ref="AI25:BE25"/>
    <mergeCell ref="AI26:BE26"/>
    <mergeCell ref="A1:BE1"/>
    <mergeCell ref="A2:T2"/>
    <mergeCell ref="A3:T3"/>
    <mergeCell ref="A4:T4"/>
    <mergeCell ref="A5:BE5"/>
    <mergeCell ref="U2:BE2"/>
    <mergeCell ref="U3:BE3"/>
    <mergeCell ref="U4:BE4"/>
    <mergeCell ref="A6:BE6"/>
    <mergeCell ref="A7:BE7"/>
    <mergeCell ref="A8:BE8"/>
    <mergeCell ref="A9:BE9"/>
    <mergeCell ref="A10:BE10"/>
    <mergeCell ref="S12:BE12"/>
    <mergeCell ref="A12:Q12"/>
    <mergeCell ref="A13:BE13"/>
    <mergeCell ref="A14:BE14"/>
    <mergeCell ref="S11:BE11"/>
    <mergeCell ref="A31:O31"/>
    <mergeCell ref="A33:BE33"/>
    <mergeCell ref="A28:O28"/>
    <mergeCell ref="A27:BE27"/>
    <mergeCell ref="V34:BE34"/>
    <mergeCell ref="A34:U34"/>
    <mergeCell ref="A35:BE35"/>
    <mergeCell ref="A36:BE36"/>
    <mergeCell ref="A38:BE38"/>
    <mergeCell ref="AL30:BE30"/>
    <mergeCell ref="P31:V31"/>
    <mergeCell ref="W31:X31"/>
    <mergeCell ref="Y31:AB31"/>
    <mergeCell ref="AC31:AD31"/>
    <mergeCell ref="AE31:AF31"/>
    <mergeCell ref="AH31:AI31"/>
    <mergeCell ref="AJ31:AK31"/>
    <mergeCell ref="AL31:BE31"/>
    <mergeCell ref="P30:V30"/>
    <mergeCell ref="W30:X30"/>
    <mergeCell ref="A32:O32"/>
    <mergeCell ref="P32:V32"/>
    <mergeCell ref="W32:X32"/>
    <mergeCell ref="Y32:AB32"/>
    <mergeCell ref="A65:BE65"/>
    <mergeCell ref="A46:BE46"/>
    <mergeCell ref="A57:BE57"/>
    <mergeCell ref="S58:BE58"/>
    <mergeCell ref="A58:R58"/>
    <mergeCell ref="A59:BE59"/>
    <mergeCell ref="A55:BE55"/>
    <mergeCell ref="A56:BE56"/>
    <mergeCell ref="A74:BE74"/>
    <mergeCell ref="A51:BE51"/>
    <mergeCell ref="A54:BE54"/>
    <mergeCell ref="A60:BE60"/>
    <mergeCell ref="A62:BE62"/>
    <mergeCell ref="A63:BE63"/>
    <mergeCell ref="A64:BE64"/>
    <mergeCell ref="A61:BE61"/>
    <mergeCell ref="AL73:BE73"/>
    <mergeCell ref="Y72:AB72"/>
    <mergeCell ref="AC72:AD72"/>
    <mergeCell ref="AE72:AF72"/>
    <mergeCell ref="AH72:AI72"/>
    <mergeCell ref="AJ72:AK72"/>
    <mergeCell ref="A66:BE66"/>
    <mergeCell ref="A67:W67"/>
    <mergeCell ref="A75:U75"/>
    <mergeCell ref="V75:BE75"/>
    <mergeCell ref="A76:BE76"/>
    <mergeCell ref="A78:BE78"/>
    <mergeCell ref="A80:BE80"/>
    <mergeCell ref="A81:BE81"/>
    <mergeCell ref="A79:BE79"/>
    <mergeCell ref="A77:BE77"/>
    <mergeCell ref="V82:BE82"/>
    <mergeCell ref="A82:U82"/>
    <mergeCell ref="A83:BE83"/>
    <mergeCell ref="A85:BE85"/>
    <mergeCell ref="A87:BE87"/>
    <mergeCell ref="A84:BE84"/>
    <mergeCell ref="A86:BE86"/>
    <mergeCell ref="A88:BE88"/>
    <mergeCell ref="A105:O105"/>
    <mergeCell ref="A89:BE89"/>
    <mergeCell ref="X99:AC99"/>
    <mergeCell ref="AD99:AH99"/>
    <mergeCell ref="A92:BE92"/>
    <mergeCell ref="A91:BE91"/>
    <mergeCell ref="A95:BE95"/>
    <mergeCell ref="A94:BE94"/>
    <mergeCell ref="A96:BE96"/>
    <mergeCell ref="S90:BE90"/>
    <mergeCell ref="A90:R90"/>
    <mergeCell ref="A93:BE93"/>
    <mergeCell ref="P103:V103"/>
    <mergeCell ref="W103:X103"/>
    <mergeCell ref="AC103:AD103"/>
    <mergeCell ref="AE103:AF103"/>
    <mergeCell ref="AH103:AI103"/>
    <mergeCell ref="AJ103:AK103"/>
    <mergeCell ref="A106:O106"/>
    <mergeCell ref="A107:O107"/>
    <mergeCell ref="A97:BE97"/>
    <mergeCell ref="A98:BE98"/>
    <mergeCell ref="A99:W99"/>
    <mergeCell ref="A100:W100"/>
    <mergeCell ref="AI99:BE99"/>
    <mergeCell ref="AI100:BE100"/>
    <mergeCell ref="A101:BE101"/>
    <mergeCell ref="A103:O103"/>
    <mergeCell ref="A104:O104"/>
    <mergeCell ref="A102:O102"/>
    <mergeCell ref="AJ104:AK104"/>
    <mergeCell ref="AL104:BE104"/>
    <mergeCell ref="P105:V105"/>
    <mergeCell ref="W105:X105"/>
    <mergeCell ref="Y105:AB105"/>
    <mergeCell ref="AC105:AD105"/>
    <mergeCell ref="AE105:AF105"/>
    <mergeCell ref="AH105:AI105"/>
    <mergeCell ref="AJ105:AK105"/>
    <mergeCell ref="AL105:BE105"/>
    <mergeCell ref="AC106:AD106"/>
    <mergeCell ref="Y103:AB103"/>
    <mergeCell ref="A158:BE158"/>
    <mergeCell ref="A159:O159"/>
    <mergeCell ref="A160:O160"/>
    <mergeCell ref="A161:O161"/>
    <mergeCell ref="A166:BE166"/>
    <mergeCell ref="V173:BE173"/>
    <mergeCell ref="V167:BE167"/>
    <mergeCell ref="A167:U167"/>
    <mergeCell ref="A173:U173"/>
    <mergeCell ref="A168:BE168"/>
    <mergeCell ref="A170:BE170"/>
    <mergeCell ref="A171:BE171"/>
    <mergeCell ref="A169:BE169"/>
    <mergeCell ref="A172:BE172"/>
    <mergeCell ref="A163:N163"/>
    <mergeCell ref="P163:V163"/>
    <mergeCell ref="AA163:AB163"/>
    <mergeCell ref="AC163:AD163"/>
    <mergeCell ref="AH163:AI163"/>
    <mergeCell ref="AJ163:AK163"/>
    <mergeCell ref="AL163:BE163"/>
    <mergeCell ref="AJ159:BE159"/>
    <mergeCell ref="P160:V160"/>
    <mergeCell ref="W160:X160"/>
    <mergeCell ref="A141:BE141"/>
    <mergeCell ref="A143:BE143"/>
    <mergeCell ref="A145:BE145"/>
    <mergeCell ref="A142:BE142"/>
    <mergeCell ref="A144:BE144"/>
    <mergeCell ref="A153:BE153"/>
    <mergeCell ref="A137:BE137"/>
    <mergeCell ref="A146:BE146"/>
    <mergeCell ref="A147:Q147"/>
    <mergeCell ref="A148:BE148"/>
    <mergeCell ref="A150:BE150"/>
    <mergeCell ref="A152:BE152"/>
    <mergeCell ref="A140:BE140"/>
    <mergeCell ref="A154:BE154"/>
    <mergeCell ref="AI156:BE156"/>
    <mergeCell ref="AI157:BE157"/>
    <mergeCell ref="A155:BE155"/>
    <mergeCell ref="A156:W156"/>
    <mergeCell ref="X157:AC157"/>
    <mergeCell ref="AD157:AH157"/>
    <mergeCell ref="X156:AC156"/>
    <mergeCell ref="AD156:AH156"/>
    <mergeCell ref="A157:W157"/>
  </mergeCells>
  <printOptions horizontalCentered="1"/>
  <pageMargins left="0.70866141732283472" right="0.70866141732283472" top="0.74803149606299213" bottom="0.74803149606299213" header="0.31496062992125984" footer="0.31496062992125984"/>
  <pageSetup scale="70" fitToHeight="0" orientation="landscape" horizontalDpi="4294967295" verticalDpi="4294967295" r:id="rId1"/>
  <headerFooter alignWithMargins="0"/>
  <rowBreaks count="11" manualBreakCount="11">
    <brk id="29" max="56" man="1"/>
    <brk id="40" max="56" man="1"/>
    <brk id="54" max="56" man="1"/>
    <brk id="76" max="56" man="1"/>
    <brk id="98" max="56" man="1"/>
    <brk id="113" max="56" man="1"/>
    <brk id="130" max="56" man="1"/>
    <brk id="155" max="56" man="1"/>
    <brk id="169" max="56" man="1"/>
    <brk id="184" max="56" man="1"/>
    <brk id="201" max="5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CDB8A-F019-4282-9A0F-BAA4F3F15BA9}">
  <dimension ref="A1"/>
  <sheetViews>
    <sheetView topLeftCell="A7" workbookViewId="0">
      <selection activeCell="D24" sqref="D24"/>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Report_ Final_V3</vt:lpstr>
      <vt:lpstr>Sheet1</vt:lpstr>
      <vt:lpstr>'Report_ Final_V3'!Área_de_impresión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Bernadita Minier</cp:lastModifiedBy>
  <cp:lastPrinted>2023-04-24T18:54:56Z</cp:lastPrinted>
  <dcterms:created xsi:type="dcterms:W3CDTF">2022-03-16T13:59:17Z</dcterms:created>
  <dcterms:modified xsi:type="dcterms:W3CDTF">2023-04-24T18:56:51Z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