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298CF72A-4E10-4775-9C85-2AB40F9FDC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Hoja1!$A$1:$G$100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13" i="1"/>
  <c r="F55" i="1"/>
  <c r="F47" i="1" l="1"/>
  <c r="F65" i="1"/>
  <c r="F39" i="1"/>
  <c r="F29" i="1"/>
  <c r="F19" i="1"/>
  <c r="F13" i="1"/>
  <c r="F77" i="1" l="1"/>
  <c r="F87" i="1" s="1"/>
  <c r="E65" i="1"/>
  <c r="E39" i="1"/>
  <c r="E77" i="1" s="1"/>
  <c r="E29" i="1"/>
  <c r="E19" i="1"/>
  <c r="E13" i="1"/>
  <c r="E87" i="1" l="1"/>
  <c r="E89" i="1"/>
  <c r="F89" i="1"/>
  <c r="C47" i="1"/>
  <c r="C65" i="1" l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<sst xmlns="http://schemas.openxmlformats.org/spreadsheetml/2006/main" count="99" uniqueCount="99">
  <si>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</si>
  <si>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</si>
  <si>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</si>
  <si>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</si>
  <si>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</si>
  <si>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</si>
  <si>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</si>
  <si>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</si>
  <si>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</si>
  <si>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</si>
  <si>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</si>
  <si>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</si>
  <si>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</si>
  <si>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</si>
  <si>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</si>
  <si>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</si>
  <si>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</si>
  <si>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</si>
  <si>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</si>
  <si>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</si>
  <si>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</si>
  <si>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</si>
  <si>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</si>
  <si>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</si>
  <si>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</si>
  <si>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</si>
  <si>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</si>
  <si>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</si>
  <si>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</si>
  <si>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</si>
  <si>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</si>
  <si>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</si>
  <si>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</si>
  <si>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</si>
  <si>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</si>
  <si>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</si>
  <si>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</si>
  <si>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</si>
  <si>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</si>
  <si>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</si>
  <si>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</si>
  <si>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</si>
  <si>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</si>
  <si>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</si>
  <si>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</si>
  <si>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</si>
  <si>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</si>
  <si>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</si>
  <si>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</si>
  <si>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</si>
  <si>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</si>
  <si>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</si>
  <si>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</si>
  <si>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</si>
  <si>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</si>
  <si>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</si>
  <si>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</si>
  <si>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</si>
  <si>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</si>
  <si>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</si>
  <si>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</si>
  <si>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</si>
  <si>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</si>
  <si>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</si>
  <si>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</si>
  <si>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</si>
  <si>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</si>
  <si>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</si>
  <si>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</si>
  <si>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</si>
  <si>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</si>
  <si>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</si>
  <si>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</si>
  <si>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</si>
  <si>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</si>
  <si>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</si>
  <si>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</si>
  <si>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</si>
  <si>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</si>
  <si>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</si>
  <si>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</si>
  <si>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</si>
  <si>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</si>
  <si>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</si>
  <si>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</si>
  <si>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</si>
  <si>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</si>
  <si>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</si>
  <si>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</si>
  <si>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</si>
  <si>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</si>
  <si>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</si>
  <si>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Director Financiero </t>
  </si>
  <si>
    <t>Maria Alt. Contreras</t>
  </si>
  <si>
    <t xml:space="preserve">Encargada de Presupuesto </t>
  </si>
  <si>
    <t>FEBRERO</t>
  </si>
  <si>
    <t>Felix De Jesus Ramirez</t>
  </si>
  <si>
    <t>TOTAL</t>
  </si>
  <si>
    <t>AÑO 2025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</si>
</sst>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43" fontId="3" fillId="0" borderId="3" xfId="1" applyFont="1" applyBorder="1"/>
    <xf numFmtId="4" fontId="4" fillId="2" borderId="1" xfId="0" applyNumberFormat="1" applyFont="1" applyFill="1" applyBorder="1" applyAlignment="1">
      <alignment horizontal="center" wrapText="1"/>
    </xf>
    <xf numFmtId="4" fontId="3" fillId="4" borderId="3" xfId="0" applyNumberFormat="1" applyFont="1" applyFill="1" applyBorder="1" applyAlignment="1">
      <alignment horizontal="left" vertical="center" wrapText="1"/>
    </xf>
    <xf numFmtId="43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43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43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/>
    <xf numFmtId="4" fontId="3" fillId="4" borderId="2" xfId="0" applyNumberFormat="1" applyFont="1" applyFill="1" applyBorder="1" applyAlignment="1">
      <alignment horizontal="left" vertical="center" wrapText="1"/>
    </xf>
    <xf numFmtId="43" fontId="9" fillId="0" borderId="9" xfId="1" applyFont="1" applyBorder="1" applyAlignment="1">
      <alignment horizontal="right"/>
    </xf>
    <xf numFmtId="43" fontId="3" fillId="0" borderId="9" xfId="1" applyFont="1" applyBorder="1"/>
    <xf numFmtId="43" fontId="10" fillId="4" borderId="9" xfId="1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3" fontId="10" fillId="4" borderId="8" xfId="1" applyFont="1" applyFill="1" applyBorder="1" applyAlignment="1">
      <alignment horizontal="right" wrapText="1"/>
    </xf>
    <xf numFmtId="43" fontId="10" fillId="2" borderId="12" xfId="1" applyFont="1" applyFill="1" applyBorder="1" applyAlignment="1">
      <alignment horizontal="right" wrapText="1"/>
    </xf>
    <xf numFmtId="43" fontId="10" fillId="4" borderId="10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3" fontId="9" fillId="4" borderId="10" xfId="1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3" fontId="13" fillId="0" borderId="0" xfId="1" applyFont="1" applyAlignment="1">
      <alignment horizontal="right"/>
    </xf>
    <xf numFmtId="4" fontId="4" fillId="3" borderId="11" xfId="0" applyNumberFormat="1" applyFont="1" applyFill="1" applyBorder="1" applyAlignment="1">
      <alignment horizontal="left" vertical="center" wrapText="1"/>
    </xf>
    <xf numFmtId="43" fontId="4" fillId="0" borderId="3" xfId="1" applyFont="1" applyBorder="1"/>
    <xf numFmtId="43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43" fontId="10" fillId="2" borderId="15" xfId="1" applyFont="1" applyFill="1" applyBorder="1" applyAlignment="1">
      <alignment horizontal="right" wrapText="1"/>
    </xf>
    <xf numFmtId="43" fontId="13" fillId="0" borderId="9" xfId="1" applyFont="1" applyBorder="1" applyAlignment="1">
      <alignment horizontal="right"/>
    </xf>
    <xf numFmtId="43" fontId="9" fillId="4" borderId="8" xfId="1" applyFont="1" applyFill="1" applyBorder="1" applyAlignment="1">
      <alignment horizontal="right" wrapText="1"/>
    </xf>
    <xf numFmtId="43" fontId="9" fillId="4" borderId="9" xfId="1" applyFont="1" applyFill="1" applyBorder="1" applyAlignment="1">
      <alignment horizontal="right" wrapText="1"/>
    </xf>
    <xf numFmtId="43" fontId="10" fillId="4" borderId="5" xfId="1" applyFont="1" applyFill="1" applyBorder="1" applyAlignment="1">
      <alignment horizontal="right" wrapText="1"/>
    </xf>
    <xf numFmtId="43" fontId="9" fillId="0" borderId="3" xfId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/>
    </xf>
    <xf numFmtId="43" fontId="13" fillId="0" borderId="10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0" fontId="4" fillId="2" borderId="12" xfId="0" applyFont="1" applyFill="1" applyBorder="1" applyAlignment="1">
      <alignment horizontal="center" wrapText="1"/>
    </xf>
    <xf numFmtId="0" fontId="5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/>
    </xf>
    <xf numFmtId="43" fontId="4" fillId="2" borderId="15" xfId="1" applyFont="1" applyFill="1" applyBorder="1"/>
    <xf numFmtId="43" fontId="4" fillId="2" borderId="3" xfId="1" applyFont="1" applyFill="1" applyBorder="1"/>
    <xf numFmtId="43" fontId="0" fillId="2" borderId="3" xfId="1" applyFont="1" applyFill="1" applyBorder="1"/>
    <xf numFmtId="43" fontId="0" fillId="0" borderId="3" xfId="1" applyFont="1" applyBorder="1"/>
    <xf numFmtId="43" fontId="16" fillId="2" borderId="16" xfId="0" applyNumberFormat="1" applyFont="1" applyFill="1" applyBorder="1"/>
    <xf numFmtId="43" fontId="16" fillId="2" borderId="3" xfId="1" applyFont="1" applyFill="1" applyBorder="1"/>
    <xf numFmtId="43" fontId="16" fillId="2" borderId="3" xfId="0" applyNumberFormat="1" applyFont="1" applyFill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0" fillId="0" borderId="5" xfId="0" applyBorder="1"/>
    <xf numFmtId="43" fontId="4" fillId="0" borderId="9" xfId="1" applyFont="1" applyBorder="1"/>
    <xf numFmtId="43" fontId="16" fillId="2" borderId="9" xfId="1" applyFont="1" applyFill="1" applyBorder="1"/>
    <xf numFmtId="43" fontId="0" fillId="0" borderId="9" xfId="1" applyFont="1" applyBorder="1"/>
    <xf numFmtId="43" fontId="0" fillId="2" borderId="9" xfId="1" applyFont="1" applyFill="1" applyBorder="1"/>
    <xf numFmtId="43" fontId="16" fillId="2" borderId="9" xfId="0" applyNumberFormat="1" applyFont="1" applyFill="1" applyBorder="1"/>
    <xf numFmtId="0" fontId="0" fillId="0" borderId="9" xfId="0" applyBorder="1"/>
    <xf numFmtId="164" fontId="0" fillId="0" borderId="3" xfId="0" applyNumberFormat="1" applyBorder="1"/>
    <xf numFmtId="43" fontId="9" fillId="0" borderId="8" xfId="1" applyFont="1" applyBorder="1" applyAlignment="1">
      <alignment horizontal="right"/>
    </xf>
    <xf numFmtId="164" fontId="0" fillId="0" borderId="2" xfId="0" applyNumberFormat="1" applyBorder="1"/>
    <xf numFmtId="43" fontId="16" fillId="2" borderId="7" xfId="0" applyNumberFormat="1" applyFont="1" applyFill="1" applyBorder="1"/>
    <xf numFmtId="164" fontId="0" fillId="0" borderId="6" xfId="0" applyNumberFormat="1" applyBorder="1"/>
    <xf numFmtId="164" fontId="16" fillId="2" borderId="17" xfId="0" applyNumberFormat="1" applyFont="1" applyFill="1" applyBorder="1"/>
    <xf numFmtId="0" fontId="16" fillId="2" borderId="17" xfId="0" applyFont="1" applyFill="1" applyBorder="1" applyAlignment="1">
      <alignment horizontal="center"/>
    </xf>
    <xf numFmtId="164" fontId="0" fillId="2" borderId="1" xfId="0" applyNumberFormat="1" applyFill="1" applyBorder="1"/>
    <xf numFmtId="164" fontId="16" fillId="2" borderId="1" xfId="0" applyNumberFormat="1" applyFont="1" applyFill="1" applyBorder="1"/>
    <xf numFmtId="164" fontId="0" fillId="0" borderId="4" xfId="0" applyNumberFormat="1" applyBorder="1"/>
    <xf numFmtId="0" fontId="0" fillId="0" borderId="13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wrapText="1"/>
    </xf>
    <xf numFmtId="0" fontId="14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161925</xdr:rowOff>
    </xdr:from>
    <xdr:to>
      <xdr:col>3</xdr:col>
      <xdr:colOff>1047750</xdr:colOff>
      <xdr:row>7</xdr:row>
      <xdr:rowOff>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539B2EF-B9F4-BE38-9377-3F427E64B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161925"/>
          <a:ext cx="174307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1"/>
  <sheetViews>
    <sheetView tabSelected="1" view="pageBreakPreview" zoomScaleNormal="100" zoomScaleSheetLayoutView="100" workbookViewId="0">
      <selection activeCell="I11" sqref="I11"/>
    </sheetView>
  </sheetViews>
  <sheetFormatPr baseColWidth="10" defaultRowHeight="15" x14ac:dyDescent="0.25"/>
  <cols>
    <col min="1" max="1" width="3.7109375" customWidth="1"/>
    <col min="2" max="2" width="36.28515625" customWidth="1"/>
    <col min="3" max="3" width="22.5703125" customWidth="1"/>
    <col min="4" max="4" width="17.140625" customWidth="1"/>
    <col min="5" max="5" width="18" customWidth="1"/>
    <col min="6" max="6" width="16.7109375" customWidth="1"/>
    <col min="7" max="7" width="16.7109375" bestFit="1" customWidth="1"/>
  </cols>
  <sheetData>
    <row r="2" spans="1:7" x14ac:dyDescent="0.25">
      <c r="B2" s="1"/>
      <c r="C2" s="1"/>
      <c r="D2" s="1"/>
    </row>
    <row r="3" spans="1:7" x14ac:dyDescent="0.25">
      <c r="B3" s="1"/>
      <c r="C3" s="1"/>
      <c r="D3" s="1"/>
    </row>
    <row r="4" spans="1:7" x14ac:dyDescent="0.25">
      <c r="B4" s="1"/>
      <c r="C4" s="1"/>
      <c r="D4" s="1"/>
    </row>
    <row r="5" spans="1:7" x14ac:dyDescent="0.25">
      <c r="B5" s="1"/>
      <c r="C5" s="1"/>
      <c r="D5" s="1"/>
    </row>
    <row r="6" spans="1:7" x14ac:dyDescent="0.25">
      <c r="B6" s="1"/>
      <c r="C6" s="1"/>
      <c r="D6" s="1"/>
    </row>
    <row r="7" spans="1:7" ht="18.600000000000001" customHeight="1" x14ac:dyDescent="0.3">
      <c r="A7" s="84"/>
      <c r="B7" s="84"/>
      <c r="C7" s="84"/>
      <c r="D7" s="84"/>
      <c r="E7" s="84"/>
      <c r="F7" s="84"/>
    </row>
    <row r="8" spans="1:7" ht="15" customHeight="1" x14ac:dyDescent="0.25">
      <c r="A8" s="85" t="s">
        <v>0</v>
      </c>
      <c r="B8" s="85"/>
      <c r="C8" s="85"/>
      <c r="D8" s="85"/>
      <c r="E8" s="85"/>
      <c r="F8" s="85"/>
      <c r="G8" s="85"/>
    </row>
    <row r="9" spans="1:7" ht="16.5" x14ac:dyDescent="0.3">
      <c r="A9" s="86" t="s">
        <v>98</v>
      </c>
      <c r="B9" s="86"/>
      <c r="C9" s="86"/>
      <c r="D9" s="86"/>
      <c r="E9" s="86"/>
      <c r="F9" s="86"/>
      <c r="G9" s="86"/>
    </row>
    <row r="10" spans="1:7" ht="17.25" thickBot="1" x14ac:dyDescent="0.35">
      <c r="A10" s="86" t="s">
        <v>1</v>
      </c>
      <c r="B10" s="86"/>
      <c r="C10" s="86"/>
      <c r="D10" s="86"/>
      <c r="E10" s="86"/>
      <c r="F10" s="86"/>
      <c r="G10" s="86"/>
    </row>
    <row r="11" spans="1:7" ht="37.15" customHeight="1" thickBot="1" x14ac:dyDescent="0.3">
      <c r="B11" s="3" t="s">
        <v>2</v>
      </c>
      <c r="C11" s="29" t="s">
        <v>80</v>
      </c>
      <c r="D11" s="46" t="s">
        <v>79</v>
      </c>
      <c r="E11" s="51" t="s">
        <v>83</v>
      </c>
      <c r="F11" s="62" t="s">
        <v>95</v>
      </c>
      <c r="G11" s="76" t="s">
        <v>97</v>
      </c>
    </row>
    <row r="12" spans="1:7" ht="15.75" thickBot="1" x14ac:dyDescent="0.3">
      <c r="B12" s="18" t="s">
        <v>3</v>
      </c>
      <c r="C12" s="35"/>
      <c r="D12" s="47"/>
      <c r="E12" s="49"/>
      <c r="F12" s="63"/>
      <c r="G12" s="49"/>
    </row>
    <row r="13" spans="1:7" ht="26.25" thickBot="1" x14ac:dyDescent="0.3">
      <c r="B13" s="30" t="s">
        <v>4</v>
      </c>
      <c r="C13" s="22">
        <f>SUM(C14:C18)</f>
        <v>464939861</v>
      </c>
      <c r="D13" s="52"/>
      <c r="E13" s="56">
        <f>SUM(E14:E18)</f>
        <v>29014851.48</v>
      </c>
      <c r="F13" s="73">
        <f>SUM(F14:F18)</f>
        <v>29471346.329999998</v>
      </c>
      <c r="G13" s="75">
        <f>+F13+E13</f>
        <v>58486197.810000002</v>
      </c>
    </row>
    <row r="14" spans="1:7" ht="22.15" customHeight="1" x14ac:dyDescent="0.25">
      <c r="B14" s="12" t="s">
        <v>5</v>
      </c>
      <c r="C14" s="45">
        <v>336811195</v>
      </c>
      <c r="D14" s="5"/>
      <c r="E14" s="5">
        <v>24834828.620000001</v>
      </c>
      <c r="F14" s="71">
        <v>25243973</v>
      </c>
      <c r="G14" s="72">
        <f t="shared" ref="G14:G77" si="0">+F14+E14</f>
        <v>50078801.620000005</v>
      </c>
    </row>
    <row r="15" spans="1:7" ht="26.45" customHeight="1" x14ac:dyDescent="0.25">
      <c r="B15" s="4" t="s">
        <v>6</v>
      </c>
      <c r="C15" s="37">
        <v>57880434</v>
      </c>
      <c r="D15" s="5"/>
      <c r="E15" s="5">
        <v>450000</v>
      </c>
      <c r="F15" s="13">
        <v>498000</v>
      </c>
      <c r="G15" s="70">
        <f t="shared" si="0"/>
        <v>948000</v>
      </c>
    </row>
    <row r="16" spans="1:7" ht="25.5" x14ac:dyDescent="0.25">
      <c r="B16" s="4" t="s">
        <v>7</v>
      </c>
      <c r="C16" s="14">
        <v>0</v>
      </c>
      <c r="D16" s="2"/>
      <c r="E16" s="2">
        <v>0</v>
      </c>
      <c r="F16" s="14">
        <v>0</v>
      </c>
      <c r="G16" s="70">
        <f t="shared" si="0"/>
        <v>0</v>
      </c>
    </row>
    <row r="17" spans="2:7" x14ac:dyDescent="0.25">
      <c r="B17" s="4" t="s">
        <v>8</v>
      </c>
      <c r="C17" s="37">
        <v>25468409</v>
      </c>
      <c r="D17" s="33"/>
      <c r="E17" s="33">
        <v>0</v>
      </c>
      <c r="F17" s="64">
        <v>0</v>
      </c>
      <c r="G17" s="70">
        <f t="shared" si="0"/>
        <v>0</v>
      </c>
    </row>
    <row r="18" spans="2:7" ht="26.25" thickBot="1" x14ac:dyDescent="0.3">
      <c r="B18" s="16" t="s">
        <v>9</v>
      </c>
      <c r="C18" s="44">
        <v>44779823</v>
      </c>
      <c r="D18" s="5"/>
      <c r="E18" s="5">
        <v>3730022.86</v>
      </c>
      <c r="F18" s="13">
        <v>3729373.33</v>
      </c>
      <c r="G18" s="74">
        <f t="shared" si="0"/>
        <v>7459396.1899999995</v>
      </c>
    </row>
    <row r="19" spans="2:7" ht="15.75" thickBot="1" x14ac:dyDescent="0.3">
      <c r="B19" s="17" t="s">
        <v>10</v>
      </c>
      <c r="C19" s="22">
        <f>C20+C21+C22+C23+C24+C25+C26+C27+C28</f>
        <v>254435188</v>
      </c>
      <c r="D19" s="53"/>
      <c r="E19" s="57">
        <f>SUM(E20:E28)</f>
        <v>8807646.1000000015</v>
      </c>
      <c r="F19" s="65">
        <f>SUM(F20:F28)</f>
        <v>22065011.300000004</v>
      </c>
      <c r="G19" s="78">
        <f t="shared" si="0"/>
        <v>30872657.400000006</v>
      </c>
    </row>
    <row r="20" spans="2:7" x14ac:dyDescent="0.25">
      <c r="B20" s="12" t="s">
        <v>11</v>
      </c>
      <c r="C20" s="45">
        <v>35250000</v>
      </c>
      <c r="D20" s="48"/>
      <c r="E20" s="5">
        <v>1899496.63</v>
      </c>
      <c r="F20" s="13">
        <v>3763044.16</v>
      </c>
      <c r="G20" s="72">
        <f t="shared" si="0"/>
        <v>5662540.79</v>
      </c>
    </row>
    <row r="21" spans="2:7" ht="25.5" x14ac:dyDescent="0.25">
      <c r="B21" s="4" t="s">
        <v>12</v>
      </c>
      <c r="C21" s="37">
        <v>16720000</v>
      </c>
      <c r="D21" s="48"/>
      <c r="E21" s="5">
        <v>0</v>
      </c>
      <c r="F21" s="13">
        <v>9440</v>
      </c>
      <c r="G21" s="70">
        <f t="shared" si="0"/>
        <v>9440</v>
      </c>
    </row>
    <row r="22" spans="2:7" x14ac:dyDescent="0.25">
      <c r="B22" s="4" t="s">
        <v>13</v>
      </c>
      <c r="C22" s="37">
        <v>8230000</v>
      </c>
      <c r="D22" s="48"/>
      <c r="E22" s="5">
        <v>71948.52</v>
      </c>
      <c r="F22" s="13">
        <v>522277.68</v>
      </c>
      <c r="G22" s="70">
        <f t="shared" si="0"/>
        <v>594226.19999999995</v>
      </c>
    </row>
    <row r="23" spans="2:7" x14ac:dyDescent="0.25">
      <c r="B23" s="4" t="s">
        <v>14</v>
      </c>
      <c r="C23" s="37">
        <v>6070000</v>
      </c>
      <c r="D23" s="48"/>
      <c r="E23" s="5">
        <v>0</v>
      </c>
      <c r="F23" s="13">
        <v>134273.04999999999</v>
      </c>
      <c r="G23" s="70">
        <f t="shared" si="0"/>
        <v>134273.04999999999</v>
      </c>
    </row>
    <row r="24" spans="2:7" x14ac:dyDescent="0.25">
      <c r="B24" s="4" t="s">
        <v>15</v>
      </c>
      <c r="C24" s="37">
        <v>96612592</v>
      </c>
      <c r="D24" s="48"/>
      <c r="E24" s="5">
        <v>5876829.0899999999</v>
      </c>
      <c r="F24" s="13">
        <v>6949133.9299999997</v>
      </c>
      <c r="G24" s="70">
        <f t="shared" si="0"/>
        <v>12825963.02</v>
      </c>
    </row>
    <row r="25" spans="2:7" x14ac:dyDescent="0.25">
      <c r="B25" s="4" t="s">
        <v>16</v>
      </c>
      <c r="C25" s="37">
        <v>10350000</v>
      </c>
      <c r="D25" s="48"/>
      <c r="E25" s="5">
        <v>264086.36</v>
      </c>
      <c r="F25" s="13">
        <v>7891202.1699999999</v>
      </c>
      <c r="G25" s="70">
        <f t="shared" si="0"/>
        <v>8155288.5300000003</v>
      </c>
    </row>
    <row r="26" spans="2:7" ht="38.25" x14ac:dyDescent="0.25">
      <c r="B26" s="4" t="s">
        <v>17</v>
      </c>
      <c r="C26" s="37">
        <v>16450000</v>
      </c>
      <c r="D26" s="48"/>
      <c r="E26" s="5">
        <v>0</v>
      </c>
      <c r="F26" s="13">
        <v>358147.42</v>
      </c>
      <c r="G26" s="70">
        <f t="shared" si="0"/>
        <v>358147.42</v>
      </c>
    </row>
    <row r="27" spans="2:7" ht="25.5" x14ac:dyDescent="0.25">
      <c r="B27" s="4" t="s">
        <v>18</v>
      </c>
      <c r="C27" s="37">
        <v>27466576</v>
      </c>
      <c r="D27" s="48"/>
      <c r="E27" s="5">
        <v>0</v>
      </c>
      <c r="F27" s="13">
        <v>769907.29</v>
      </c>
      <c r="G27" s="70">
        <f t="shared" si="0"/>
        <v>769907.29</v>
      </c>
    </row>
    <row r="28" spans="2:7" ht="26.25" thickBot="1" x14ac:dyDescent="0.3">
      <c r="B28" s="16" t="s">
        <v>19</v>
      </c>
      <c r="C28" s="44">
        <v>37286020</v>
      </c>
      <c r="D28" s="48"/>
      <c r="E28" s="5">
        <v>695285.5</v>
      </c>
      <c r="F28" s="13">
        <v>1667585.6</v>
      </c>
      <c r="G28" s="74">
        <f t="shared" si="0"/>
        <v>2362871.1</v>
      </c>
    </row>
    <row r="29" spans="2:7" ht="15.75" thickBot="1" x14ac:dyDescent="0.3">
      <c r="B29" s="17" t="s">
        <v>20</v>
      </c>
      <c r="C29" s="22">
        <f>SUM(C30:C38)</f>
        <v>74306827</v>
      </c>
      <c r="D29" s="53"/>
      <c r="E29" s="57">
        <f>SUM(E30:E38)</f>
        <v>1219007.01</v>
      </c>
      <c r="F29" s="65">
        <f>SUM(F30:F38)</f>
        <v>2955645.8699999996</v>
      </c>
      <c r="G29" s="78">
        <f t="shared" si="0"/>
        <v>4174652.88</v>
      </c>
    </row>
    <row r="30" spans="2:7" ht="25.5" x14ac:dyDescent="0.25">
      <c r="B30" s="12" t="s">
        <v>21</v>
      </c>
      <c r="C30" s="45">
        <v>10100000</v>
      </c>
      <c r="D30" s="48"/>
      <c r="E30" s="5">
        <v>139599.01</v>
      </c>
      <c r="F30" s="13">
        <v>1349273.73</v>
      </c>
      <c r="G30" s="72">
        <f t="shared" si="0"/>
        <v>1488872.74</v>
      </c>
    </row>
    <row r="31" spans="2:7" x14ac:dyDescent="0.25">
      <c r="B31" s="4" t="s">
        <v>22</v>
      </c>
      <c r="C31" s="37">
        <v>5050000</v>
      </c>
      <c r="D31" s="5"/>
      <c r="E31" s="55"/>
      <c r="F31" s="66">
        <v>0</v>
      </c>
      <c r="G31" s="70">
        <f t="shared" si="0"/>
        <v>0</v>
      </c>
    </row>
    <row r="32" spans="2:7" ht="25.5" x14ac:dyDescent="0.25">
      <c r="B32" s="4" t="s">
        <v>23</v>
      </c>
      <c r="C32" s="37">
        <v>2795000</v>
      </c>
      <c r="D32" s="5"/>
      <c r="E32" s="55"/>
      <c r="F32" s="66">
        <v>355765.28</v>
      </c>
      <c r="G32" s="70">
        <f t="shared" si="0"/>
        <v>355765.28</v>
      </c>
    </row>
    <row r="33" spans="2:7" x14ac:dyDescent="0.25">
      <c r="B33" s="4" t="s">
        <v>24</v>
      </c>
      <c r="C33" s="37">
        <v>625000</v>
      </c>
      <c r="D33" s="5"/>
      <c r="E33" s="55"/>
      <c r="F33" s="66">
        <v>0</v>
      </c>
      <c r="G33" s="70">
        <f t="shared" si="0"/>
        <v>0</v>
      </c>
    </row>
    <row r="34" spans="2:7" ht="25.5" x14ac:dyDescent="0.25">
      <c r="B34" s="4" t="s">
        <v>25</v>
      </c>
      <c r="C34" s="37">
        <v>2600000</v>
      </c>
      <c r="D34" s="5"/>
      <c r="E34" s="55"/>
      <c r="F34" s="66">
        <v>0</v>
      </c>
      <c r="G34" s="70">
        <f t="shared" si="0"/>
        <v>0</v>
      </c>
    </row>
    <row r="35" spans="2:7" ht="25.5" x14ac:dyDescent="0.25">
      <c r="B35" s="4" t="s">
        <v>26</v>
      </c>
      <c r="C35" s="37">
        <v>680000</v>
      </c>
      <c r="D35" s="5"/>
      <c r="E35" s="55"/>
      <c r="F35" s="66"/>
      <c r="G35" s="70">
        <f t="shared" si="0"/>
        <v>0</v>
      </c>
    </row>
    <row r="36" spans="2:7" ht="25.5" x14ac:dyDescent="0.25">
      <c r="B36" s="4" t="s">
        <v>27</v>
      </c>
      <c r="C36" s="37">
        <v>17082000</v>
      </c>
      <c r="D36" s="5"/>
      <c r="E36" s="55">
        <v>1079408</v>
      </c>
      <c r="F36" s="66">
        <v>698920</v>
      </c>
      <c r="G36" s="70">
        <f t="shared" si="0"/>
        <v>1778328</v>
      </c>
    </row>
    <row r="37" spans="2:7" ht="25.5" x14ac:dyDescent="0.25">
      <c r="B37" s="4" t="s">
        <v>28</v>
      </c>
      <c r="C37" s="37">
        <v>0</v>
      </c>
      <c r="D37" s="41"/>
      <c r="E37" s="55"/>
      <c r="F37" s="66">
        <v>0</v>
      </c>
      <c r="G37" s="70">
        <f t="shared" si="0"/>
        <v>0</v>
      </c>
    </row>
    <row r="38" spans="2:7" ht="15.75" thickBot="1" x14ac:dyDescent="0.3">
      <c r="B38" s="16" t="s">
        <v>29</v>
      </c>
      <c r="C38" s="44">
        <v>35374827</v>
      </c>
      <c r="D38" s="5"/>
      <c r="E38" s="55"/>
      <c r="F38" s="66">
        <v>551686.86</v>
      </c>
      <c r="G38" s="74">
        <f t="shared" si="0"/>
        <v>551686.86</v>
      </c>
    </row>
    <row r="39" spans="2:7" ht="15.75" thickBot="1" x14ac:dyDescent="0.3">
      <c r="B39" s="17" t="s">
        <v>30</v>
      </c>
      <c r="C39" s="22">
        <f>SUM(C40:C46)</f>
        <v>386863279</v>
      </c>
      <c r="D39" s="53"/>
      <c r="E39" s="57">
        <f>SUM(E40:E46)</f>
        <v>20459505</v>
      </c>
      <c r="F39" s="65">
        <f>SUM(F40:F46)</f>
        <v>36072472.869999997</v>
      </c>
      <c r="G39" s="78">
        <f t="shared" si="0"/>
        <v>56531977.869999997</v>
      </c>
    </row>
    <row r="40" spans="2:7" ht="25.5" x14ac:dyDescent="0.25">
      <c r="B40" s="19" t="s">
        <v>31</v>
      </c>
      <c r="C40" s="31">
        <v>95154888</v>
      </c>
      <c r="D40" s="5"/>
      <c r="E40" s="55">
        <v>0</v>
      </c>
      <c r="F40" s="66">
        <v>12826313.869999999</v>
      </c>
      <c r="G40" s="72">
        <f t="shared" si="0"/>
        <v>12826313.869999999</v>
      </c>
    </row>
    <row r="41" spans="2:7" ht="25.5" x14ac:dyDescent="0.25">
      <c r="B41" s="6" t="s">
        <v>32</v>
      </c>
      <c r="C41" s="15">
        <v>0</v>
      </c>
      <c r="D41" s="33"/>
      <c r="E41" s="55"/>
      <c r="F41" s="66">
        <v>0</v>
      </c>
      <c r="G41" s="70">
        <f t="shared" si="0"/>
        <v>0</v>
      </c>
    </row>
    <row r="42" spans="2:7" ht="25.5" x14ac:dyDescent="0.25">
      <c r="B42" s="6" t="s">
        <v>33</v>
      </c>
      <c r="C42" s="15">
        <v>0</v>
      </c>
      <c r="D42" s="33"/>
      <c r="E42" s="55"/>
      <c r="F42" s="66">
        <v>0</v>
      </c>
      <c r="G42" s="70">
        <f t="shared" si="0"/>
        <v>0</v>
      </c>
    </row>
    <row r="43" spans="2:7" ht="25.5" x14ac:dyDescent="0.25">
      <c r="B43" s="6" t="s">
        <v>34</v>
      </c>
      <c r="C43" s="15">
        <v>0</v>
      </c>
      <c r="D43" s="33"/>
      <c r="E43" s="55"/>
      <c r="F43" s="66">
        <v>0</v>
      </c>
      <c r="G43" s="70">
        <f t="shared" si="0"/>
        <v>0</v>
      </c>
    </row>
    <row r="44" spans="2:7" ht="25.5" x14ac:dyDescent="0.25">
      <c r="B44" s="6" t="s">
        <v>35</v>
      </c>
      <c r="C44" s="15">
        <v>0</v>
      </c>
      <c r="D44" s="33"/>
      <c r="E44" s="55"/>
      <c r="F44" s="66">
        <v>0</v>
      </c>
      <c r="G44" s="70">
        <f t="shared" si="0"/>
        <v>0</v>
      </c>
    </row>
    <row r="45" spans="2:7" ht="25.5" x14ac:dyDescent="0.25">
      <c r="B45" s="6" t="s">
        <v>36</v>
      </c>
      <c r="C45" s="13">
        <v>2800000</v>
      </c>
      <c r="D45" s="5"/>
      <c r="E45" s="55"/>
      <c r="F45" s="66">
        <v>1549000</v>
      </c>
      <c r="G45" s="70">
        <f t="shared" si="0"/>
        <v>1549000</v>
      </c>
    </row>
    <row r="46" spans="2:7" ht="26.25" thickBot="1" x14ac:dyDescent="0.3">
      <c r="B46" s="20" t="s">
        <v>37</v>
      </c>
      <c r="C46" s="31">
        <v>288908391</v>
      </c>
      <c r="D46" s="5"/>
      <c r="E46" s="55">
        <v>20459505</v>
      </c>
      <c r="F46" s="66">
        <v>21697159</v>
      </c>
      <c r="G46" s="74">
        <f t="shared" si="0"/>
        <v>42156664</v>
      </c>
    </row>
    <row r="47" spans="2:7" ht="15.75" thickBot="1" x14ac:dyDescent="0.3">
      <c r="B47" s="17" t="s">
        <v>38</v>
      </c>
      <c r="C47" s="22">
        <f>SUM(C48:C54)</f>
        <v>26000000</v>
      </c>
      <c r="D47" s="34"/>
      <c r="E47" s="54">
        <v>0</v>
      </c>
      <c r="F47" s="65">
        <f>SUM(F48:F54)</f>
        <v>6500000</v>
      </c>
      <c r="G47" s="78">
        <f t="shared" si="0"/>
        <v>6500000</v>
      </c>
    </row>
    <row r="48" spans="2:7" ht="25.5" x14ac:dyDescent="0.25">
      <c r="B48" s="19" t="s">
        <v>39</v>
      </c>
      <c r="C48" s="21">
        <v>0</v>
      </c>
      <c r="D48" s="7"/>
      <c r="E48" s="55"/>
      <c r="F48" s="66"/>
      <c r="G48" s="72">
        <f t="shared" si="0"/>
        <v>0</v>
      </c>
    </row>
    <row r="49" spans="2:7" ht="25.5" x14ac:dyDescent="0.25">
      <c r="B49" s="6" t="s">
        <v>40</v>
      </c>
      <c r="C49" s="15">
        <v>0</v>
      </c>
      <c r="D49" s="7"/>
      <c r="E49" s="55"/>
      <c r="F49" s="66"/>
      <c r="G49" s="70">
        <f t="shared" si="0"/>
        <v>0</v>
      </c>
    </row>
    <row r="50" spans="2:7" ht="25.5" x14ac:dyDescent="0.25">
      <c r="B50" s="6" t="s">
        <v>41</v>
      </c>
      <c r="C50" s="15">
        <v>0</v>
      </c>
      <c r="D50" s="7"/>
      <c r="E50" s="55"/>
      <c r="F50" s="66"/>
      <c r="G50" s="70">
        <f t="shared" si="0"/>
        <v>0</v>
      </c>
    </row>
    <row r="51" spans="2:7" ht="25.5" x14ac:dyDescent="0.25">
      <c r="B51" s="6" t="s">
        <v>42</v>
      </c>
      <c r="C51" s="13">
        <v>26000000</v>
      </c>
      <c r="D51" s="5"/>
      <c r="E51" s="55"/>
      <c r="F51" s="66">
        <v>6500000</v>
      </c>
      <c r="G51" s="70">
        <f t="shared" si="0"/>
        <v>6500000</v>
      </c>
    </row>
    <row r="52" spans="2:7" ht="25.5" x14ac:dyDescent="0.25">
      <c r="B52" s="6" t="s">
        <v>43</v>
      </c>
      <c r="C52" s="15">
        <v>0</v>
      </c>
      <c r="D52" s="7"/>
      <c r="E52" s="55"/>
      <c r="F52" s="66"/>
      <c r="G52" s="70">
        <f t="shared" si="0"/>
        <v>0</v>
      </c>
    </row>
    <row r="53" spans="2:7" ht="25.5" x14ac:dyDescent="0.25">
      <c r="B53" s="6" t="s">
        <v>44</v>
      </c>
      <c r="C53" s="15">
        <v>0</v>
      </c>
      <c r="D53" s="7"/>
      <c r="E53" s="55"/>
      <c r="F53" s="66"/>
      <c r="G53" s="70">
        <f t="shared" si="0"/>
        <v>0</v>
      </c>
    </row>
    <row r="54" spans="2:7" ht="26.25" thickBot="1" x14ac:dyDescent="0.3">
      <c r="B54" s="20" t="s">
        <v>45</v>
      </c>
      <c r="C54" s="23">
        <v>0</v>
      </c>
      <c r="D54" s="7"/>
      <c r="E54" s="55"/>
      <c r="F54" s="66"/>
      <c r="G54" s="74">
        <f t="shared" si="0"/>
        <v>0</v>
      </c>
    </row>
    <row r="55" spans="2:7" ht="39.6" customHeight="1" thickBot="1" x14ac:dyDescent="0.3">
      <c r="B55" s="17" t="s">
        <v>46</v>
      </c>
      <c r="C55" s="22">
        <f>C56+C57+C58+C59+C60+C61+C62+C63+C64</f>
        <v>24763000</v>
      </c>
      <c r="D55" s="53"/>
      <c r="E55" s="54">
        <v>0</v>
      </c>
      <c r="F55" s="65">
        <f>SUM(F56:F64)</f>
        <v>30054.6</v>
      </c>
      <c r="G55" s="78">
        <f t="shared" si="0"/>
        <v>30054.6</v>
      </c>
    </row>
    <row r="56" spans="2:7" ht="22.15" customHeight="1" x14ac:dyDescent="0.25">
      <c r="B56" s="19" t="s">
        <v>47</v>
      </c>
      <c r="C56" s="45">
        <v>22300000</v>
      </c>
      <c r="D56" s="5"/>
      <c r="E56" s="55"/>
      <c r="F56" s="66">
        <v>30054.6</v>
      </c>
      <c r="G56" s="72">
        <f t="shared" si="0"/>
        <v>30054.6</v>
      </c>
    </row>
    <row r="57" spans="2:7" ht="25.5" x14ac:dyDescent="0.25">
      <c r="B57" s="6" t="s">
        <v>48</v>
      </c>
      <c r="C57" s="37">
        <v>400000</v>
      </c>
      <c r="D57" s="5"/>
      <c r="E57" s="55"/>
      <c r="F57" s="66">
        <v>0</v>
      </c>
      <c r="G57" s="70">
        <f t="shared" si="0"/>
        <v>0</v>
      </c>
    </row>
    <row r="58" spans="2:7" ht="25.5" x14ac:dyDescent="0.25">
      <c r="B58" s="6" t="s">
        <v>49</v>
      </c>
      <c r="C58" s="15">
        <v>0</v>
      </c>
      <c r="D58" s="33"/>
      <c r="E58" s="55"/>
      <c r="F58" s="66">
        <v>0</v>
      </c>
      <c r="G58" s="70">
        <f t="shared" si="0"/>
        <v>0</v>
      </c>
    </row>
    <row r="59" spans="2:7" ht="25.5" x14ac:dyDescent="0.25">
      <c r="B59" s="6" t="s">
        <v>50</v>
      </c>
      <c r="C59" s="13">
        <v>0</v>
      </c>
      <c r="D59" s="5"/>
      <c r="E59" s="55"/>
      <c r="F59" s="66">
        <v>0</v>
      </c>
      <c r="G59" s="70">
        <f t="shared" si="0"/>
        <v>0</v>
      </c>
    </row>
    <row r="60" spans="2:7" ht="25.5" x14ac:dyDescent="0.25">
      <c r="B60" s="6" t="s">
        <v>51</v>
      </c>
      <c r="C60" s="31">
        <v>1050000</v>
      </c>
      <c r="D60" s="5"/>
      <c r="E60" s="55"/>
      <c r="F60" s="66">
        <v>0</v>
      </c>
      <c r="G60" s="70">
        <f t="shared" si="0"/>
        <v>0</v>
      </c>
    </row>
    <row r="61" spans="2:7" x14ac:dyDescent="0.25">
      <c r="B61" s="6" t="s">
        <v>52</v>
      </c>
      <c r="C61" s="31">
        <v>513000</v>
      </c>
      <c r="D61" s="5"/>
      <c r="E61" s="55"/>
      <c r="F61" s="66">
        <v>0</v>
      </c>
      <c r="G61" s="70">
        <f t="shared" si="0"/>
        <v>0</v>
      </c>
    </row>
    <row r="62" spans="2:7" x14ac:dyDescent="0.25">
      <c r="B62" s="6" t="s">
        <v>53</v>
      </c>
      <c r="C62" s="15">
        <v>0</v>
      </c>
      <c r="D62" s="33"/>
      <c r="E62" s="55"/>
      <c r="F62" s="66">
        <v>0</v>
      </c>
      <c r="G62" s="70">
        <f t="shared" si="0"/>
        <v>0</v>
      </c>
    </row>
    <row r="63" spans="2:7" x14ac:dyDescent="0.25">
      <c r="B63" s="6" t="s">
        <v>54</v>
      </c>
      <c r="C63" s="15">
        <v>0</v>
      </c>
      <c r="D63" s="33"/>
      <c r="E63" s="55"/>
      <c r="F63" s="66">
        <v>0</v>
      </c>
      <c r="G63" s="70">
        <f t="shared" si="0"/>
        <v>0</v>
      </c>
    </row>
    <row r="64" spans="2:7" ht="26.25" thickBot="1" x14ac:dyDescent="0.3">
      <c r="B64" s="20" t="s">
        <v>55</v>
      </c>
      <c r="C64" s="31">
        <v>500000</v>
      </c>
      <c r="D64" s="33"/>
      <c r="E64" s="55"/>
      <c r="F64" s="66">
        <v>0</v>
      </c>
      <c r="G64" s="74">
        <f t="shared" si="0"/>
        <v>0</v>
      </c>
    </row>
    <row r="65" spans="2:7" ht="15.75" thickBot="1" x14ac:dyDescent="0.3">
      <c r="B65" s="42" t="s">
        <v>56</v>
      </c>
      <c r="C65" s="36">
        <f>+C66</f>
        <v>23000000</v>
      </c>
      <c r="D65" s="53"/>
      <c r="E65" s="57">
        <f>SUM(E66:E69)</f>
        <v>1574535.81</v>
      </c>
      <c r="F65" s="65">
        <f>SUM(F66:F69)</f>
        <v>1410385.37</v>
      </c>
      <c r="G65" s="78">
        <f t="shared" si="0"/>
        <v>2984921.18</v>
      </c>
    </row>
    <row r="66" spans="2:7" x14ac:dyDescent="0.25">
      <c r="B66" s="6" t="s">
        <v>57</v>
      </c>
      <c r="C66" s="37">
        <v>23000000</v>
      </c>
      <c r="D66" s="5"/>
      <c r="E66" s="55">
        <v>1574535.81</v>
      </c>
      <c r="F66" s="66">
        <v>1410385.37</v>
      </c>
      <c r="G66" s="72">
        <f t="shared" si="0"/>
        <v>2984921.18</v>
      </c>
    </row>
    <row r="67" spans="2:7" x14ac:dyDescent="0.25">
      <c r="B67" s="6" t="s">
        <v>58</v>
      </c>
      <c r="C67" s="15">
        <v>0</v>
      </c>
      <c r="D67" s="7"/>
      <c r="E67" s="55"/>
      <c r="F67" s="66"/>
      <c r="G67" s="70">
        <f t="shared" si="0"/>
        <v>0</v>
      </c>
    </row>
    <row r="68" spans="2:7" ht="25.5" x14ac:dyDescent="0.25">
      <c r="B68" s="6" t="s">
        <v>59</v>
      </c>
      <c r="C68" s="15">
        <v>0</v>
      </c>
      <c r="D68" s="7"/>
      <c r="E68" s="55"/>
      <c r="F68" s="66"/>
      <c r="G68" s="70">
        <f t="shared" si="0"/>
        <v>0</v>
      </c>
    </row>
    <row r="69" spans="2:7" ht="39" thickBot="1" x14ac:dyDescent="0.3">
      <c r="B69" s="20" t="s">
        <v>60</v>
      </c>
      <c r="C69" s="23">
        <v>0</v>
      </c>
      <c r="D69" s="7"/>
      <c r="E69" s="55"/>
      <c r="F69" s="66"/>
      <c r="G69" s="74">
        <f t="shared" si="0"/>
        <v>0</v>
      </c>
    </row>
    <row r="70" spans="2:7" ht="26.25" thickBot="1" x14ac:dyDescent="0.3">
      <c r="B70" s="17" t="s">
        <v>61</v>
      </c>
      <c r="C70" s="22">
        <v>0</v>
      </c>
      <c r="D70" s="34"/>
      <c r="E70" s="54"/>
      <c r="F70" s="67"/>
      <c r="G70" s="77">
        <f t="shared" si="0"/>
        <v>0</v>
      </c>
    </row>
    <row r="71" spans="2:7" x14ac:dyDescent="0.25">
      <c r="B71" s="19" t="s">
        <v>62</v>
      </c>
      <c r="C71" s="21">
        <v>0</v>
      </c>
      <c r="D71" s="7"/>
      <c r="E71" s="55"/>
      <c r="F71" s="66"/>
      <c r="G71" s="72">
        <f t="shared" si="0"/>
        <v>0</v>
      </c>
    </row>
    <row r="72" spans="2:7" ht="26.25" thickBot="1" x14ac:dyDescent="0.3">
      <c r="B72" s="20" t="s">
        <v>63</v>
      </c>
      <c r="C72" s="23">
        <v>0</v>
      </c>
      <c r="D72" s="7"/>
      <c r="E72" s="55"/>
      <c r="F72" s="66"/>
      <c r="G72" s="74">
        <f t="shared" si="0"/>
        <v>0</v>
      </c>
    </row>
    <row r="73" spans="2:7" ht="15.75" thickBot="1" x14ac:dyDescent="0.3">
      <c r="B73" s="17" t="s">
        <v>64</v>
      </c>
      <c r="C73" s="22">
        <v>0</v>
      </c>
      <c r="D73" s="34"/>
      <c r="E73" s="54">
        <v>0</v>
      </c>
      <c r="F73" s="67">
        <v>0</v>
      </c>
      <c r="G73" s="77">
        <f t="shared" si="0"/>
        <v>0</v>
      </c>
    </row>
    <row r="74" spans="2:7" ht="25.5" x14ac:dyDescent="0.25">
      <c r="B74" s="19" t="s">
        <v>65</v>
      </c>
      <c r="C74" s="21">
        <v>0</v>
      </c>
      <c r="D74" s="7"/>
      <c r="E74" s="55"/>
      <c r="F74" s="66"/>
      <c r="G74" s="72">
        <f t="shared" si="0"/>
        <v>0</v>
      </c>
    </row>
    <row r="75" spans="2:7" ht="25.5" x14ac:dyDescent="0.25">
      <c r="B75" s="6" t="s">
        <v>66</v>
      </c>
      <c r="C75" s="15">
        <v>0</v>
      </c>
      <c r="D75" s="7"/>
      <c r="E75" s="55"/>
      <c r="F75" s="66"/>
      <c r="G75" s="70">
        <f t="shared" si="0"/>
        <v>0</v>
      </c>
    </row>
    <row r="76" spans="2:7" ht="26.25" thickBot="1" x14ac:dyDescent="0.3">
      <c r="B76" s="20" t="s">
        <v>67</v>
      </c>
      <c r="C76" s="23">
        <v>0</v>
      </c>
      <c r="D76" s="7"/>
      <c r="E76" s="55"/>
      <c r="F76" s="66"/>
      <c r="G76" s="74">
        <f t="shared" si="0"/>
        <v>0</v>
      </c>
    </row>
    <row r="77" spans="2:7" ht="15.75" thickBot="1" x14ac:dyDescent="0.3">
      <c r="B77" s="32" t="s">
        <v>84</v>
      </c>
      <c r="C77" s="22">
        <f>+C73+C70+C65+C55+C47+C39+C29+C19+C13</f>
        <v>1254308155</v>
      </c>
      <c r="D77" s="34"/>
      <c r="E77" s="57">
        <f>+E73+E70+E65+E55+E47+E39+E29+E19+E13</f>
        <v>61075545.400000006</v>
      </c>
      <c r="F77" s="65">
        <f>+F73+F70+F65+F55+F47+F39+F29+F19+F13</f>
        <v>98504916.339999989</v>
      </c>
      <c r="G77" s="78">
        <f t="shared" si="0"/>
        <v>159580461.74000001</v>
      </c>
    </row>
    <row r="78" spans="2:7" x14ac:dyDescent="0.25">
      <c r="B78" s="24" t="s">
        <v>68</v>
      </c>
      <c r="C78" s="38">
        <v>0</v>
      </c>
      <c r="D78" s="7"/>
      <c r="E78" s="55"/>
      <c r="F78" s="66"/>
      <c r="G78" s="72">
        <f t="shared" ref="G78:G89" si="1">+F78+E78</f>
        <v>0</v>
      </c>
    </row>
    <row r="79" spans="2:7" ht="25.5" x14ac:dyDescent="0.25">
      <c r="B79" s="10" t="s">
        <v>69</v>
      </c>
      <c r="C79" s="15">
        <v>0</v>
      </c>
      <c r="D79" s="7"/>
      <c r="E79" s="55"/>
      <c r="F79" s="66"/>
      <c r="G79" s="70">
        <f t="shared" si="1"/>
        <v>0</v>
      </c>
    </row>
    <row r="80" spans="2:7" ht="25.5" x14ac:dyDescent="0.25">
      <c r="B80" s="8" t="s">
        <v>70</v>
      </c>
      <c r="C80" s="39">
        <v>0</v>
      </c>
      <c r="D80" s="7"/>
      <c r="E80" s="55"/>
      <c r="F80" s="66"/>
      <c r="G80" s="70">
        <f t="shared" si="1"/>
        <v>0</v>
      </c>
    </row>
    <row r="81" spans="2:7" ht="25.5" x14ac:dyDescent="0.25">
      <c r="B81" s="8" t="s">
        <v>71</v>
      </c>
      <c r="C81" s="39">
        <v>0</v>
      </c>
      <c r="D81" s="7"/>
      <c r="E81" s="55"/>
      <c r="F81" s="66"/>
      <c r="G81" s="70">
        <f t="shared" si="1"/>
        <v>0</v>
      </c>
    </row>
    <row r="82" spans="2:7" x14ac:dyDescent="0.25">
      <c r="B82" s="10" t="s">
        <v>72</v>
      </c>
      <c r="C82" s="15">
        <v>0</v>
      </c>
      <c r="D82" s="7"/>
      <c r="E82" s="55"/>
      <c r="F82" s="66"/>
      <c r="G82" s="70">
        <f t="shared" si="1"/>
        <v>0</v>
      </c>
    </row>
    <row r="83" spans="2:7" ht="25.5" x14ac:dyDescent="0.25">
      <c r="B83" s="8" t="s">
        <v>73</v>
      </c>
      <c r="C83" s="39">
        <v>0</v>
      </c>
      <c r="D83" s="7"/>
      <c r="E83" s="55"/>
      <c r="F83" s="66"/>
      <c r="G83" s="70">
        <f t="shared" si="1"/>
        <v>0</v>
      </c>
    </row>
    <row r="84" spans="2:7" ht="25.5" x14ac:dyDescent="0.25">
      <c r="B84" s="10" t="s">
        <v>74</v>
      </c>
      <c r="C84" s="15">
        <v>0</v>
      </c>
      <c r="D84" s="7"/>
      <c r="E84" s="55"/>
      <c r="F84" s="66"/>
      <c r="G84" s="70">
        <f t="shared" si="1"/>
        <v>0</v>
      </c>
    </row>
    <row r="85" spans="2:7" ht="25.5" x14ac:dyDescent="0.25">
      <c r="B85" s="8" t="s">
        <v>75</v>
      </c>
      <c r="C85" s="39">
        <v>0</v>
      </c>
      <c r="D85" s="7"/>
      <c r="E85" s="55"/>
      <c r="F85" s="66"/>
      <c r="G85" s="70">
        <f t="shared" si="1"/>
        <v>0</v>
      </c>
    </row>
    <row r="86" spans="2:7" ht="26.25" thickBot="1" x14ac:dyDescent="0.3">
      <c r="B86" s="25" t="s">
        <v>76</v>
      </c>
      <c r="C86" s="26">
        <v>0</v>
      </c>
      <c r="D86" s="9"/>
      <c r="E86" s="55"/>
      <c r="F86" s="66"/>
      <c r="G86" s="74">
        <f t="shared" si="1"/>
        <v>0</v>
      </c>
    </row>
    <row r="87" spans="2:7" ht="15.75" thickBot="1" x14ac:dyDescent="0.3">
      <c r="B87" s="27" t="s">
        <v>77</v>
      </c>
      <c r="C87" s="22">
        <f>+C77</f>
        <v>1254308155</v>
      </c>
      <c r="D87" s="34"/>
      <c r="E87" s="58">
        <f>+E73+E77</f>
        <v>61075545.400000006</v>
      </c>
      <c r="F87" s="68">
        <f>+F73+F77</f>
        <v>98504916.339999989</v>
      </c>
      <c r="G87" s="78">
        <f t="shared" si="1"/>
        <v>159580461.74000001</v>
      </c>
    </row>
    <row r="88" spans="2:7" ht="15.75" thickBot="1" x14ac:dyDescent="0.3">
      <c r="B88" s="28"/>
      <c r="C88" s="40"/>
      <c r="D88" s="2"/>
      <c r="E88" s="48"/>
      <c r="F88" s="69"/>
      <c r="G88" s="79">
        <f t="shared" si="1"/>
        <v>0</v>
      </c>
    </row>
    <row r="89" spans="2:7" ht="26.25" thickBot="1" x14ac:dyDescent="0.3">
      <c r="B89" s="27" t="s">
        <v>78</v>
      </c>
      <c r="C89" s="22">
        <f>+C87+C73</f>
        <v>1254308155</v>
      </c>
      <c r="D89" s="34"/>
      <c r="E89" s="58">
        <f>+E77+E73</f>
        <v>61075545.400000006</v>
      </c>
      <c r="F89" s="68">
        <f>+F77+F73</f>
        <v>98504916.339999989</v>
      </c>
      <c r="G89" s="78">
        <f t="shared" si="1"/>
        <v>159580461.74000001</v>
      </c>
    </row>
    <row r="90" spans="2:7" x14ac:dyDescent="0.25">
      <c r="B90" s="11" t="s">
        <v>85</v>
      </c>
    </row>
    <row r="91" spans="2:7" x14ac:dyDescent="0.25">
      <c r="B91" s="59" t="s">
        <v>86</v>
      </c>
    </row>
    <row r="92" spans="2:7" ht="14.45" customHeight="1" x14ac:dyDescent="0.25">
      <c r="B92" s="83" t="s">
        <v>87</v>
      </c>
      <c r="C92" s="83"/>
      <c r="D92" s="83"/>
      <c r="E92" s="83"/>
    </row>
    <row r="93" spans="2:7" x14ac:dyDescent="0.25">
      <c r="B93" s="59" t="s">
        <v>88</v>
      </c>
      <c r="C93" s="60"/>
      <c r="D93" s="60"/>
    </row>
    <row r="94" spans="2:7" x14ac:dyDescent="0.25">
      <c r="B94" s="59" t="s">
        <v>89</v>
      </c>
      <c r="C94" s="60"/>
      <c r="D94" s="60"/>
    </row>
    <row r="95" spans="2:7" x14ac:dyDescent="0.25">
      <c r="B95" s="59" t="s">
        <v>90</v>
      </c>
      <c r="C95" s="60"/>
      <c r="D95" s="60"/>
    </row>
    <row r="96" spans="2:7" x14ac:dyDescent="0.25">
      <c r="B96" s="59" t="s">
        <v>91</v>
      </c>
      <c r="C96" s="60"/>
      <c r="D96" s="60"/>
    </row>
    <row r="98" spans="2:6" ht="15.75" thickBot="1" x14ac:dyDescent="0.3">
      <c r="B98" s="43" t="s">
        <v>82</v>
      </c>
      <c r="E98" s="80" t="s">
        <v>81</v>
      </c>
      <c r="F98" s="80"/>
    </row>
    <row r="99" spans="2:6" x14ac:dyDescent="0.25">
      <c r="B99" s="61" t="s">
        <v>96</v>
      </c>
      <c r="E99" s="81" t="s">
        <v>93</v>
      </c>
      <c r="F99" s="81"/>
    </row>
    <row r="100" spans="2:6" x14ac:dyDescent="0.25">
      <c r="B100" s="50" t="s">
        <v>92</v>
      </c>
      <c r="E100" s="82" t="s">
        <v>94</v>
      </c>
      <c r="F100" s="82"/>
    </row>
    <row r="101" spans="2:6" x14ac:dyDescent="0.25">
      <c r="B101" s="50"/>
    </row>
  </sheetData>
  <mergeCells count="8">
    <mergeCell ref="E98:F98"/>
    <mergeCell ref="E99:F99"/>
    <mergeCell ref="E100:F100"/>
    <mergeCell ref="B92:E92"/>
    <mergeCell ref="A7:F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rowBreaks count="1" manualBreakCount="1">
    <brk id="46" max="6" man="1"/>
  </rowBreaks>
  <ignoredErrors>
    <ignoredError sqref="C55" evalError="1"/>
    <ignoredError sqref="C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Suero Frías</cp:lastModifiedBy>
  <cp:lastPrinted>2025-03-07T14:49:24Z</cp:lastPrinted>
  <dcterms:created xsi:type="dcterms:W3CDTF">2021-01-05T12:43:18Z</dcterms:created>
  <dcterms:modified xsi:type="dcterms:W3CDTF">2025-03-07T15:19:51Z</dcterms:modified>
</cp:coreProperties>
</file>