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Francisco Frias\OneDrive - Ministerio de la Mujer\Escritorio\"/>
    </mc:Choice>
  </mc:AlternateContent>
  <xr:revisionPtr revIDLastSave="0" documentId="8_{CB07FBD4-36B4-4BC3-AB55-581854C1DC3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C64" i="1" l="1"/>
  <c r="C54" i="1"/>
  <c r="C38" i="1"/>
  <c r="C28" i="1"/>
  <c r="C18" i="1"/>
  <c r="C12" i="1"/>
  <c r="C76" i="1" l="1"/>
  <c r="C86" i="1" s="1"/>
  <c r="C88" i="1" s="1"/>
</calcChain>
</file>

<file path=xl/sharedStrings.xml><?xml version="1.0" encoding="utf-8"?>
<sst xmlns="http://schemas.openxmlformats.org/spreadsheetml/2006/main" count="96" uniqueCount="95">
  <si>
    <t>MINISTERIO DE LA MUJER</t>
  </si>
  <si>
    <t>( Valores en RD$)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</si>
  <si>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</si>
  <si>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</si>
  <si>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</si>
  <si>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</si>
  <si>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</si>
  <si>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</si>
  <si>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</si>
  <si>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</si>
  <si>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</si>
  <si>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</si>
  <si>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</si>
  <si>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</si>
  <si>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</si>
  <si>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</si>
  <si>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</si>
  <si>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</si>
  <si>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</si>
  <si>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</si>
  <si>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</si>
  <si>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</si>
  <si>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</si>
  <si>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</si>
  <si>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</si>
  <si>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</si>
  <si>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</si>
  <si>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</si>
  <si>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</si>
  <si>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</si>
  <si>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</si>
  <si>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</si>
  <si>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</si>
  <si>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</si>
  <si>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</si>
  <si>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</si>
  <si>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</si>
  <si>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</si>
  <si>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</si>
  <si>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</si>
  <si>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</si>
  <si>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</si>
  <si>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</si>
  <si>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</si>
  <si>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</si>
  <si>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</si>
  <si>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</si>
  <si>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</si>
  <si>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</si>
  <si>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</si>
  <si>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</si>
  <si>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</si>
  <si>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</si>
  <si>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</si>
  <si>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</si>
  <si>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</si>
  <si>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</si>
  <si>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</si>
  <si>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</si>
  <si>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</si>
  <si>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</si>
  <si>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</si>
  <si>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</si>
  <si>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</si>
  <si>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</si>
  <si>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</si>
  <si>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</si>
  <si>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</si>
  <si>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</si>
  <si>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</si>
  <si>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</si>
  <si>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</si>
  <si>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</si>
  <si>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</si>
  <si>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</si>
  <si>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</si>
  <si>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</si>
  <si>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</si>
  <si>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</si>
  <si>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</si>
  <si>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PRESUPUESTO MODIFICADO</t>
  </si>
  <si>
    <t xml:space="preserve">PRESUPUESTO APROBADO </t>
  </si>
  <si>
    <t xml:space="preserve">Preparado por </t>
  </si>
  <si>
    <t xml:space="preserve">Revisado por </t>
  </si>
  <si>
    <t>Encargada de Presupuesto</t>
  </si>
  <si>
    <t>Fuente : SIGEF</t>
  </si>
  <si>
    <t>oportunamente contratados.</t>
  </si>
  <si>
    <r>
      <t xml:space="preserve">Total devengado : </t>
    </r>
    <r>
      <rPr>
        <sz val="11"/>
        <color rgb="FF000000"/>
        <rFont val="Calibri"/>
        <family val="2"/>
        <scheme val="minor"/>
      </rPr>
      <t>Son los recursos financieros que surgen con la obligación, pago por la recepción de conformidad de obras, bienes y servicios</t>
    </r>
  </si>
  <si>
    <r>
      <t xml:space="preserve">Presupuesto modificado : </t>
    </r>
    <r>
      <rPr>
        <sz val="11"/>
        <color rgb="FF000000"/>
        <rFont val="Calibri"/>
        <family val="2"/>
        <scheme val="minor"/>
      </rPr>
      <t>Serefiere al presupuesto aprobado en el caso del Congreso Nacional apruebe un presupuesto complentario</t>
    </r>
  </si>
  <si>
    <r>
      <t xml:space="preserve">Presupuesto aprobado : </t>
    </r>
    <r>
      <rPr>
        <sz val="11"/>
        <color rgb="FF000000"/>
        <rFont val="Calibri"/>
        <family val="2"/>
        <scheme val="minor"/>
      </rPr>
      <t xml:space="preserve">Se refiere al presupuesto aprobado en la Ley de Presupuesto Gneral del Estado </t>
    </r>
  </si>
  <si>
    <t xml:space="preserve">                                                                                                                                                    </t>
  </si>
  <si>
    <t>MARIA CONTRERAS</t>
  </si>
  <si>
    <t>AÑO 2026</t>
  </si>
  <si>
    <t>Doris Javier</t>
  </si>
  <si>
    <t>Directora 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</si>
</sst>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indexed="8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theme="1"/>
      <name val="Lucida Fax"/>
      <family val="1"/>
    </font>
    <font>
      <b/>
      <u/>
      <sz val="10"/>
      <color theme="1"/>
      <name val="Lucida Fax"/>
      <family val="1"/>
    </font>
    <font>
      <b/>
      <sz val="11"/>
      <color rgb="FF000000"/>
      <name val="Calibri"/>
      <family val="2"/>
      <scheme val="minor"/>
    </font>
    <font>
      <sz val="10"/>
      <color indexed="8"/>
      <name val="Calibri"/>
      <family val="2"/>
    </font>
    <font>
      <b/>
      <sz val="10"/>
      <name val="Lucida Fax"/>
      <family val="1"/>
    </font>
    <font>
      <b/>
      <sz val="11"/>
      <color indexed="8"/>
      <name val="Arial Narrow"/>
      <family val="2"/>
    </font>
    <font>
      <b/>
      <i/>
      <sz val="11"/>
      <color indexed="8"/>
      <name val="Arial Narrow"/>
      <family val="2"/>
    </font>
    <font>
      <b/>
      <u/>
      <sz val="11"/>
      <color theme="1"/>
      <name val="Lucida Fax"/>
      <family val="1"/>
    </font>
    <font>
      <i/>
      <sz val="10"/>
      <name val="Lucida Fax"/>
      <family val="1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5">
    <xf numFmtId="0" fontId="0" fillId="0" borderId="0" xfId="0"/>
    <xf numFmtId="0" fontId="5" fillId="0" borderId="0" xfId="0" applyFont="1"/>
    <xf numFmtId="43" fontId="3" fillId="0" borderId="3" xfId="1" applyFont="1" applyBorder="1"/>
    <xf numFmtId="4" fontId="3" fillId="4" borderId="3" xfId="0" applyNumberFormat="1" applyFont="1" applyFill="1" applyBorder="1" applyAlignment="1">
      <alignment horizontal="left" vertical="center" wrapText="1"/>
    </xf>
    <xf numFmtId="43" fontId="9" fillId="0" borderId="3" xfId="1" applyFont="1" applyBorder="1" applyAlignment="1">
      <alignment horizontal="right"/>
    </xf>
    <xf numFmtId="4" fontId="3" fillId="0" borderId="3" xfId="0" applyNumberFormat="1" applyFont="1" applyBorder="1" applyAlignment="1">
      <alignment horizontal="left" vertical="center" wrapText="1"/>
    </xf>
    <xf numFmtId="43" fontId="10" fillId="4" borderId="3" xfId="1" applyFont="1" applyFill="1" applyBorder="1" applyAlignment="1">
      <alignment horizontal="right" wrapText="1"/>
    </xf>
    <xf numFmtId="0" fontId="3" fillId="0" borderId="3" xfId="0" applyFont="1" applyBorder="1" applyAlignment="1">
      <alignment horizontal="left" vertical="center" wrapText="1"/>
    </xf>
    <xf numFmtId="43" fontId="9" fillId="4" borderId="3" xfId="1" applyFont="1" applyFill="1" applyBorder="1" applyAlignment="1">
      <alignment horizontal="right" wrapText="1"/>
    </xf>
    <xf numFmtId="0" fontId="4" fillId="0" borderId="3" xfId="0" applyFont="1" applyBorder="1" applyAlignment="1">
      <alignment horizontal="left" vertical="center" wrapText="1"/>
    </xf>
    <xf numFmtId="0" fontId="11" fillId="0" borderId="0" xfId="0" applyFont="1"/>
    <xf numFmtId="0" fontId="12" fillId="0" borderId="0" xfId="0" applyFont="1" applyAlignment="1">
      <alignment horizontal="center" wrapText="1"/>
    </xf>
    <xf numFmtId="0" fontId="13" fillId="0" borderId="0" xfId="0" applyFont="1"/>
    <xf numFmtId="4" fontId="3" fillId="4" borderId="2" xfId="0" applyNumberFormat="1" applyFont="1" applyFill="1" applyBorder="1" applyAlignment="1">
      <alignment horizontal="left" vertical="center" wrapText="1"/>
    </xf>
    <xf numFmtId="43" fontId="9" fillId="0" borderId="9" xfId="1" applyFont="1" applyBorder="1" applyAlignment="1">
      <alignment horizontal="right"/>
    </xf>
    <xf numFmtId="43" fontId="3" fillId="0" borderId="9" xfId="1" applyFont="1" applyBorder="1"/>
    <xf numFmtId="43" fontId="10" fillId="4" borderId="9" xfId="1" applyFont="1" applyFill="1" applyBorder="1" applyAlignment="1">
      <alignment horizontal="right" wrapText="1"/>
    </xf>
    <xf numFmtId="4" fontId="3" fillId="4" borderId="6" xfId="0" applyNumberFormat="1" applyFont="1" applyFill="1" applyBorder="1" applyAlignment="1">
      <alignment horizontal="left" vertical="center" wrapText="1"/>
    </xf>
    <xf numFmtId="4" fontId="4" fillId="2" borderId="11" xfId="0" applyNumberFormat="1" applyFont="1" applyFill="1" applyBorder="1" applyAlignment="1">
      <alignment horizontal="left" vertical="center" wrapText="1"/>
    </xf>
    <xf numFmtId="43" fontId="10" fillId="2" borderId="12" xfId="1" applyFont="1" applyFill="1" applyBorder="1" applyAlignment="1">
      <alignment horizontal="right" wrapText="1"/>
    </xf>
    <xf numFmtId="43" fontId="4" fillId="2" borderId="13" xfId="1" applyFont="1" applyFill="1" applyBorder="1"/>
    <xf numFmtId="4" fontId="7" fillId="4" borderId="4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4" fontId="3" fillId="0" borderId="6" xfId="0" applyNumberFormat="1" applyFont="1" applyBorder="1" applyAlignment="1">
      <alignment horizontal="left" vertical="center" wrapText="1"/>
    </xf>
    <xf numFmtId="43" fontId="10" fillId="4" borderId="2" xfId="1" applyFont="1" applyFill="1" applyBorder="1" applyAlignment="1">
      <alignment horizontal="right" wrapText="1"/>
    </xf>
    <xf numFmtId="43" fontId="10" fillId="4" borderId="8" xfId="1" applyFont="1" applyFill="1" applyBorder="1" applyAlignment="1">
      <alignment horizontal="right" wrapText="1"/>
    </xf>
    <xf numFmtId="43" fontId="10" fillId="2" borderId="14" xfId="1" applyFont="1" applyFill="1" applyBorder="1" applyAlignment="1">
      <alignment horizontal="right" wrapText="1"/>
    </xf>
    <xf numFmtId="43" fontId="10" fillId="4" borderId="6" xfId="1" applyFont="1" applyFill="1" applyBorder="1" applyAlignment="1">
      <alignment horizontal="right" wrapText="1"/>
    </xf>
    <xf numFmtId="43" fontId="10" fillId="4" borderId="10" xfId="1" applyFont="1" applyFill="1" applyBorder="1" applyAlignment="1">
      <alignment horizontal="right" wrapText="1"/>
    </xf>
    <xf numFmtId="0" fontId="3" fillId="0" borderId="2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3" fontId="9" fillId="4" borderId="10" xfId="1" applyFont="1" applyFill="1" applyBorder="1" applyAlignment="1">
      <alignment horizontal="right" wrapText="1"/>
    </xf>
    <xf numFmtId="0" fontId="4" fillId="3" borderId="11" xfId="0" applyFont="1" applyFill="1" applyBorder="1" applyAlignment="1">
      <alignment horizontal="left" vertical="center" wrapText="1"/>
    </xf>
    <xf numFmtId="0" fontId="3" fillId="0" borderId="4" xfId="0" applyFont="1" applyBorder="1" applyAlignment="1">
      <alignment wrapText="1"/>
    </xf>
    <xf numFmtId="4" fontId="7" fillId="2" borderId="11" xfId="0" applyNumberFormat="1" applyFont="1" applyFill="1" applyBorder="1" applyAlignment="1">
      <alignment horizontal="left" vertical="center" wrapText="1"/>
    </xf>
    <xf numFmtId="43" fontId="14" fillId="0" borderId="0" xfId="1" applyFont="1" applyAlignment="1">
      <alignment horizontal="right"/>
    </xf>
    <xf numFmtId="4" fontId="4" fillId="3" borderId="11" xfId="0" applyNumberFormat="1" applyFont="1" applyFill="1" applyBorder="1" applyAlignment="1">
      <alignment horizontal="left" vertical="center" wrapText="1"/>
    </xf>
    <xf numFmtId="4" fontId="4" fillId="2" borderId="18" xfId="0" applyNumberFormat="1" applyFont="1" applyFill="1" applyBorder="1" applyAlignment="1">
      <alignment horizontal="left" vertical="center" wrapText="1"/>
    </xf>
    <xf numFmtId="43" fontId="14" fillId="0" borderId="3" xfId="1" applyFont="1" applyBorder="1" applyAlignment="1">
      <alignment horizontal="right"/>
    </xf>
    <xf numFmtId="43" fontId="4" fillId="0" borderId="3" xfId="1" applyFont="1" applyBorder="1"/>
    <xf numFmtId="43" fontId="10" fillId="2" borderId="3" xfId="1" applyFont="1" applyFill="1" applyBorder="1" applyAlignment="1">
      <alignment horizontal="right" wrapText="1"/>
    </xf>
    <xf numFmtId="4" fontId="6" fillId="4" borderId="5" xfId="1" applyNumberFormat="1" applyFont="1" applyFill="1" applyBorder="1" applyAlignment="1">
      <alignment horizontal="right" wrapText="1"/>
    </xf>
    <xf numFmtId="43" fontId="10" fillId="2" borderId="17" xfId="1" applyFont="1" applyFill="1" applyBorder="1" applyAlignment="1">
      <alignment horizontal="right" wrapText="1"/>
    </xf>
    <xf numFmtId="43" fontId="14" fillId="0" borderId="9" xfId="1" applyFont="1" applyBorder="1" applyAlignment="1">
      <alignment horizontal="right"/>
    </xf>
    <xf numFmtId="43" fontId="10" fillId="2" borderId="19" xfId="1" applyFont="1" applyFill="1" applyBorder="1" applyAlignment="1">
      <alignment horizontal="right" wrapText="1"/>
    </xf>
    <xf numFmtId="43" fontId="9" fillId="4" borderId="8" xfId="1" applyFont="1" applyFill="1" applyBorder="1" applyAlignment="1">
      <alignment horizontal="right" wrapText="1"/>
    </xf>
    <xf numFmtId="43" fontId="9" fillId="4" borderId="9" xfId="1" applyFont="1" applyFill="1" applyBorder="1" applyAlignment="1">
      <alignment horizontal="right" wrapText="1"/>
    </xf>
    <xf numFmtId="43" fontId="10" fillId="4" borderId="5" xfId="1" applyFont="1" applyFill="1" applyBorder="1" applyAlignment="1">
      <alignment horizontal="right" wrapText="1"/>
    </xf>
    <xf numFmtId="43" fontId="9" fillId="0" borderId="3" xfId="1" applyFont="1" applyFill="1" applyBorder="1" applyAlignment="1">
      <alignment horizontal="right"/>
    </xf>
    <xf numFmtId="0" fontId="15" fillId="0" borderId="0" xfId="0" applyFont="1" applyAlignment="1">
      <alignment horizontal="center" wrapText="1"/>
    </xf>
    <xf numFmtId="43" fontId="4" fillId="2" borderId="6" xfId="1" applyFont="1" applyFill="1" applyBorder="1"/>
    <xf numFmtId="43" fontId="9" fillId="0" borderId="2" xfId="1" applyFont="1" applyBorder="1" applyAlignment="1">
      <alignment horizontal="right"/>
    </xf>
    <xf numFmtId="4" fontId="4" fillId="2" borderId="16" xfId="0" applyNumberFormat="1" applyFont="1" applyFill="1" applyBorder="1" applyAlignment="1">
      <alignment horizontal="left" vertical="center" wrapText="1"/>
    </xf>
    <xf numFmtId="43" fontId="10" fillId="2" borderId="2" xfId="1" applyFont="1" applyFill="1" applyBorder="1" applyAlignment="1">
      <alignment horizontal="right" wrapText="1"/>
    </xf>
    <xf numFmtId="0" fontId="11" fillId="0" borderId="15" xfId="0" applyFont="1" applyBorder="1" applyAlignment="1">
      <alignment horizontal="center"/>
    </xf>
    <xf numFmtId="43" fontId="14" fillId="0" borderId="2" xfId="1" applyFont="1" applyBorder="1" applyAlignment="1">
      <alignment horizontal="right"/>
    </xf>
    <xf numFmtId="43" fontId="9" fillId="0" borderId="6" xfId="1" applyFont="1" applyBorder="1" applyAlignment="1">
      <alignment horizontal="right"/>
    </xf>
    <xf numFmtId="43" fontId="10" fillId="2" borderId="13" xfId="1" applyFont="1" applyFill="1" applyBorder="1" applyAlignment="1">
      <alignment horizontal="right" wrapText="1"/>
    </xf>
    <xf numFmtId="43" fontId="14" fillId="0" borderId="6" xfId="1" applyFont="1" applyBorder="1" applyAlignment="1">
      <alignment horizontal="right"/>
    </xf>
    <xf numFmtId="43" fontId="14" fillId="0" borderId="10" xfId="1" applyFont="1" applyBorder="1" applyAlignment="1">
      <alignment horizontal="right"/>
    </xf>
    <xf numFmtId="43" fontId="14" fillId="0" borderId="8" xfId="1" applyFont="1" applyBorder="1" applyAlignment="1">
      <alignment horizontal="right"/>
    </xf>
    <xf numFmtId="0" fontId="5" fillId="0" borderId="4" xfId="0" applyFont="1" applyBorder="1"/>
    <xf numFmtId="0" fontId="19" fillId="0" borderId="0" xfId="0" applyFont="1" applyAlignment="1">
      <alignment horizontal="center" wrapText="1"/>
    </xf>
    <xf numFmtId="0" fontId="13" fillId="0" borderId="0" xfId="0" applyFont="1" applyAlignment="1">
      <alignment horizontal="left"/>
    </xf>
    <xf numFmtId="0" fontId="20" fillId="0" borderId="0" xfId="0" applyFont="1"/>
    <xf numFmtId="4" fontId="22" fillId="2" borderId="1" xfId="0" applyNumberFormat="1" applyFont="1" applyFill="1" applyBorder="1" applyAlignment="1">
      <alignment horizontal="center" wrapText="1"/>
    </xf>
    <xf numFmtId="0" fontId="22" fillId="2" borderId="7" xfId="0" applyFont="1" applyFill="1" applyBorder="1" applyAlignment="1">
      <alignment horizontal="center" wrapText="1"/>
    </xf>
    <xf numFmtId="0" fontId="22" fillId="2" borderId="13" xfId="0" applyFont="1" applyFill="1" applyBorder="1" applyAlignment="1">
      <alignment horizontal="center" wrapText="1"/>
    </xf>
    <xf numFmtId="0" fontId="11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3" fillId="0" borderId="0" xfId="0" applyFont="1" applyAlignment="1">
      <alignment horizontal="left" wrapText="1"/>
    </xf>
    <xf numFmtId="0" fontId="16" fillId="0" borderId="0" xfId="2" applyFont="1" applyAlignment="1" applyProtection="1">
      <alignment horizontal="center"/>
      <protection locked="0"/>
    </xf>
    <xf numFmtId="0" fontId="17" fillId="0" borderId="0" xfId="2" applyFont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 2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2314576</xdr:colOff>
      <xdr:row>0</xdr:row>
      <xdr:rowOff>0</xdr:rowOff>
    </xdr:from>
    <xdr:to>
      <xdr:col>2</xdr:col>
      <xdr:colOff>1514476</xdr:colOff>
      <xdr:row>5</xdr:row>
      <xdr:rowOff>9525</xdr:rowOff>
    </xdr:to>
    <xdr:pic>
      <xdr:nvPicPr>
        <xdr:cNvPr id="3" name="Imagen 2" descr="Ministerio de la Mujer - Ministerio de la Mujer trabaja en la mejora de los  servicios en las Casas de Acogida y en dar una respuesta integral a las  víctimas de violenci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62226" y="0"/>
          <a:ext cx="2552700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03"/>
  <sheetViews>
    <sheetView tabSelected="1" zoomScaleNormal="100" workbookViewId="0">
      <selection activeCell="G6" sqref="G6"/>
    </sheetView>
  </sheetViews>
  <sheetFormatPr baseColWidth="10" defaultRowHeight="15" x14ac:dyDescent="0.25"/>
  <cols>
    <col min="1" max="1" width="3.7109375" customWidth="1"/>
    <col min="2" max="2" width="50.28515625" customWidth="1"/>
    <col min="3" max="3" width="28.5703125" customWidth="1"/>
    <col min="4" max="4" width="23.140625" customWidth="1"/>
    <col min="5" max="5" width="8.28515625" customWidth="1"/>
  </cols>
  <sheetData>
    <row r="2" spans="1:5" x14ac:dyDescent="0.25">
      <c r="B2" s="1"/>
      <c r="C2" s="1"/>
      <c r="D2" s="1"/>
    </row>
    <row r="3" spans="1:5" x14ac:dyDescent="0.25">
      <c r="B3" s="1"/>
      <c r="C3" s="1"/>
      <c r="D3" s="1"/>
    </row>
    <row r="4" spans="1:5" x14ac:dyDescent="0.25">
      <c r="B4" s="1"/>
      <c r="C4" s="1"/>
      <c r="D4" s="1"/>
    </row>
    <row r="5" spans="1:5" x14ac:dyDescent="0.25">
      <c r="B5" s="1"/>
      <c r="C5" s="1"/>
      <c r="D5" s="1"/>
    </row>
    <row r="6" spans="1:5" ht="16.5" x14ac:dyDescent="0.3">
      <c r="A6" s="72" t="s">
        <v>0</v>
      </c>
      <c r="B6" s="72"/>
      <c r="C6" s="72"/>
      <c r="D6" s="72"/>
      <c r="E6" s="72"/>
    </row>
    <row r="7" spans="1:5" ht="18.600000000000001" customHeight="1" x14ac:dyDescent="0.25">
      <c r="A7" s="73" t="s">
        <v>81</v>
      </c>
      <c r="B7" s="73"/>
      <c r="C7" s="73"/>
      <c r="D7" s="73"/>
      <c r="E7" s="73"/>
    </row>
    <row r="8" spans="1:5" ht="15" customHeight="1" x14ac:dyDescent="0.3">
      <c r="A8" s="74" t="s">
        <v>92</v>
      </c>
      <c r="B8" s="74"/>
      <c r="C8" s="74"/>
      <c r="D8" s="74"/>
      <c r="E8" s="74"/>
    </row>
    <row r="9" spans="1:5" ht="17.25" thickBot="1" x14ac:dyDescent="0.35">
      <c r="A9" s="74" t="s">
        <v>1</v>
      </c>
      <c r="B9" s="74"/>
      <c r="C9" s="74"/>
      <c r="D9" s="74"/>
      <c r="E9" s="74"/>
    </row>
    <row r="10" spans="1:5" ht="37.15" customHeight="1" thickBot="1" x14ac:dyDescent="0.3">
      <c r="B10" s="65" t="s">
        <v>2</v>
      </c>
      <c r="C10" s="66" t="s">
        <v>81</v>
      </c>
      <c r="D10" s="67" t="s">
        <v>80</v>
      </c>
    </row>
    <row r="11" spans="1:5" ht="15.75" thickBot="1" x14ac:dyDescent="0.3">
      <c r="B11" s="21" t="s">
        <v>3</v>
      </c>
      <c r="C11" s="41"/>
      <c r="D11" s="61"/>
    </row>
    <row r="12" spans="1:5" ht="15.75" thickBot="1" x14ac:dyDescent="0.3">
      <c r="B12" s="34" t="s">
        <v>4</v>
      </c>
      <c r="C12" s="26">
        <f>SUM(C13:C17)</f>
        <v>484956281</v>
      </c>
      <c r="D12" s="20"/>
    </row>
    <row r="13" spans="1:5" ht="22.15" customHeight="1" x14ac:dyDescent="0.25">
      <c r="B13" s="13" t="s">
        <v>5</v>
      </c>
      <c r="C13" s="60">
        <v>349758250</v>
      </c>
      <c r="D13" s="51"/>
    </row>
    <row r="14" spans="1:5" ht="26.45" customHeight="1" x14ac:dyDescent="0.25">
      <c r="B14" s="3" t="s">
        <v>6</v>
      </c>
      <c r="C14" s="43">
        <v>62306400</v>
      </c>
      <c r="D14" s="4"/>
    </row>
    <row r="15" spans="1:5" x14ac:dyDescent="0.25">
      <c r="B15" s="3" t="s">
        <v>7</v>
      </c>
      <c r="C15" s="15">
        <v>0</v>
      </c>
      <c r="D15" s="2"/>
    </row>
    <row r="16" spans="1:5" x14ac:dyDescent="0.25">
      <c r="B16" s="3" t="s">
        <v>8</v>
      </c>
      <c r="C16" s="43">
        <v>25665250</v>
      </c>
      <c r="D16" s="39"/>
    </row>
    <row r="17" spans="2:4" ht="15.75" thickBot="1" x14ac:dyDescent="0.3">
      <c r="B17" s="17" t="s">
        <v>9</v>
      </c>
      <c r="C17" s="59">
        <v>47226381</v>
      </c>
      <c r="D17" s="56"/>
    </row>
    <row r="18" spans="2:4" ht="15.75" thickBot="1" x14ac:dyDescent="0.3">
      <c r="B18" s="18" t="s">
        <v>10</v>
      </c>
      <c r="C18" s="26">
        <f>C19+C20+C21+C22+C23+C24+C25+C26+C27</f>
        <v>258332553</v>
      </c>
      <c r="D18" s="20"/>
    </row>
    <row r="19" spans="2:4" x14ac:dyDescent="0.25">
      <c r="B19" s="13" t="s">
        <v>11</v>
      </c>
      <c r="C19" s="60">
        <v>42605869</v>
      </c>
      <c r="D19" s="51"/>
    </row>
    <row r="20" spans="2:4" x14ac:dyDescent="0.25">
      <c r="B20" s="3" t="s">
        <v>12</v>
      </c>
      <c r="C20" s="43">
        <v>14602851</v>
      </c>
      <c r="D20" s="4"/>
    </row>
    <row r="21" spans="2:4" x14ac:dyDescent="0.25">
      <c r="B21" s="3" t="s">
        <v>13</v>
      </c>
      <c r="C21" s="43">
        <v>12350000</v>
      </c>
      <c r="D21" s="4"/>
    </row>
    <row r="22" spans="2:4" x14ac:dyDescent="0.25">
      <c r="B22" s="3" t="s">
        <v>14</v>
      </c>
      <c r="C22" s="43">
        <v>5011877</v>
      </c>
      <c r="D22" s="4"/>
    </row>
    <row r="23" spans="2:4" x14ac:dyDescent="0.25">
      <c r="B23" s="3" t="s">
        <v>15</v>
      </c>
      <c r="C23" s="43">
        <v>101104270</v>
      </c>
      <c r="D23" s="4"/>
    </row>
    <row r="24" spans="2:4" x14ac:dyDescent="0.25">
      <c r="B24" s="3" t="s">
        <v>16</v>
      </c>
      <c r="C24" s="43">
        <v>15450000</v>
      </c>
      <c r="D24" s="4"/>
    </row>
    <row r="25" spans="2:4" ht="25.5" x14ac:dyDescent="0.25">
      <c r="B25" s="3" t="s">
        <v>17</v>
      </c>
      <c r="C25" s="43">
        <v>10675000</v>
      </c>
      <c r="D25" s="4"/>
    </row>
    <row r="26" spans="2:4" ht="25.5" x14ac:dyDescent="0.25">
      <c r="B26" s="3" t="s">
        <v>18</v>
      </c>
      <c r="C26" s="43">
        <v>27977686</v>
      </c>
      <c r="D26" s="4"/>
    </row>
    <row r="27" spans="2:4" ht="15.75" thickBot="1" x14ac:dyDescent="0.3">
      <c r="B27" s="17" t="s">
        <v>19</v>
      </c>
      <c r="C27" s="59">
        <v>28555000</v>
      </c>
      <c r="D27" s="56"/>
    </row>
    <row r="28" spans="2:4" ht="15.75" thickBot="1" x14ac:dyDescent="0.3">
      <c r="B28" s="18" t="s">
        <v>20</v>
      </c>
      <c r="C28" s="26">
        <f>SUM(C29:C37)</f>
        <v>61810802</v>
      </c>
      <c r="D28" s="20"/>
    </row>
    <row r="29" spans="2:4" x14ac:dyDescent="0.25">
      <c r="B29" s="13" t="s">
        <v>21</v>
      </c>
      <c r="C29" s="55">
        <v>15180000</v>
      </c>
      <c r="D29" s="51"/>
    </row>
    <row r="30" spans="2:4" x14ac:dyDescent="0.25">
      <c r="B30" s="3" t="s">
        <v>22</v>
      </c>
      <c r="C30" s="38">
        <v>2930000</v>
      </c>
      <c r="D30" s="4"/>
    </row>
    <row r="31" spans="2:4" x14ac:dyDescent="0.25">
      <c r="B31" s="3" t="s">
        <v>23</v>
      </c>
      <c r="C31" s="38">
        <v>6373205</v>
      </c>
      <c r="D31" s="4"/>
    </row>
    <row r="32" spans="2:4" x14ac:dyDescent="0.25">
      <c r="B32" s="3" t="s">
        <v>24</v>
      </c>
      <c r="C32" s="38">
        <v>750000</v>
      </c>
      <c r="D32" s="4"/>
    </row>
    <row r="33" spans="2:4" x14ac:dyDescent="0.25">
      <c r="B33" s="3" t="s">
        <v>25</v>
      </c>
      <c r="C33" s="38">
        <v>2100000</v>
      </c>
      <c r="D33" s="4"/>
    </row>
    <row r="34" spans="2:4" ht="25.5" x14ac:dyDescent="0.25">
      <c r="B34" s="3" t="s">
        <v>26</v>
      </c>
      <c r="C34" s="38">
        <v>1025000</v>
      </c>
      <c r="D34" s="4"/>
    </row>
    <row r="35" spans="2:4" ht="25.5" x14ac:dyDescent="0.25">
      <c r="B35" s="3" t="s">
        <v>27</v>
      </c>
      <c r="C35" s="38">
        <v>14260903</v>
      </c>
      <c r="D35" s="4"/>
    </row>
    <row r="36" spans="2:4" ht="25.5" x14ac:dyDescent="0.25">
      <c r="B36" s="3" t="s">
        <v>28</v>
      </c>
      <c r="C36" s="38">
        <v>0</v>
      </c>
      <c r="D36" s="48"/>
    </row>
    <row r="37" spans="2:4" ht="15.75" thickBot="1" x14ac:dyDescent="0.3">
      <c r="B37" s="17" t="s">
        <v>29</v>
      </c>
      <c r="C37" s="58">
        <v>19191694</v>
      </c>
      <c r="D37" s="56"/>
    </row>
    <row r="38" spans="2:4" ht="15.75" thickBot="1" x14ac:dyDescent="0.3">
      <c r="B38" s="18" t="s">
        <v>30</v>
      </c>
      <c r="C38" s="26">
        <f>SUM(C39:C45)</f>
        <v>400665279</v>
      </c>
      <c r="D38" s="20"/>
    </row>
    <row r="39" spans="2:4" x14ac:dyDescent="0.25">
      <c r="B39" s="22" t="s">
        <v>31</v>
      </c>
      <c r="C39" s="35">
        <v>95856888</v>
      </c>
      <c r="D39" s="51"/>
    </row>
    <row r="40" spans="2:4" ht="25.5" x14ac:dyDescent="0.25">
      <c r="B40" s="5" t="s">
        <v>32</v>
      </c>
      <c r="C40" s="16">
        <v>0</v>
      </c>
      <c r="D40" s="39"/>
    </row>
    <row r="41" spans="2:4" ht="25.5" x14ac:dyDescent="0.25">
      <c r="B41" s="5" t="s">
        <v>33</v>
      </c>
      <c r="C41" s="16">
        <v>0</v>
      </c>
      <c r="D41" s="39"/>
    </row>
    <row r="42" spans="2:4" ht="25.5" x14ac:dyDescent="0.25">
      <c r="B42" s="5" t="s">
        <v>34</v>
      </c>
      <c r="C42" s="16">
        <v>0</v>
      </c>
      <c r="D42" s="39"/>
    </row>
    <row r="43" spans="2:4" ht="25.5" x14ac:dyDescent="0.25">
      <c r="B43" s="5" t="s">
        <v>35</v>
      </c>
      <c r="C43" s="16">
        <v>0</v>
      </c>
      <c r="D43" s="39"/>
    </row>
    <row r="44" spans="2:4" x14ac:dyDescent="0.25">
      <c r="B44" s="5" t="s">
        <v>36</v>
      </c>
      <c r="C44" s="14">
        <v>2900000</v>
      </c>
      <c r="D44" s="4"/>
    </row>
    <row r="45" spans="2:4" ht="26.25" thickBot="1" x14ac:dyDescent="0.3">
      <c r="B45" s="23" t="s">
        <v>37</v>
      </c>
      <c r="C45" s="35">
        <v>301908391</v>
      </c>
      <c r="D45" s="56"/>
    </row>
    <row r="46" spans="2:4" ht="15.75" thickBot="1" x14ac:dyDescent="0.3">
      <c r="B46" s="18" t="s">
        <v>38</v>
      </c>
      <c r="C46" s="26">
        <f>SUM(C47:C53)</f>
        <v>26000000</v>
      </c>
      <c r="D46" s="57"/>
    </row>
    <row r="47" spans="2:4" x14ac:dyDescent="0.25">
      <c r="B47" s="22" t="s">
        <v>39</v>
      </c>
      <c r="C47" s="25">
        <v>0</v>
      </c>
      <c r="D47" s="24"/>
    </row>
    <row r="48" spans="2:4" ht="25.5" x14ac:dyDescent="0.25">
      <c r="B48" s="5" t="s">
        <v>40</v>
      </c>
      <c r="C48" s="16">
        <v>0</v>
      </c>
      <c r="D48" s="6"/>
    </row>
    <row r="49" spans="2:4" ht="25.5" x14ac:dyDescent="0.25">
      <c r="B49" s="5" t="s">
        <v>41</v>
      </c>
      <c r="C49" s="16">
        <v>0</v>
      </c>
      <c r="D49" s="6"/>
    </row>
    <row r="50" spans="2:4" ht="25.5" x14ac:dyDescent="0.25">
      <c r="B50" s="5" t="s">
        <v>42</v>
      </c>
      <c r="C50" s="14">
        <v>26000000</v>
      </c>
      <c r="D50" s="4"/>
    </row>
    <row r="51" spans="2:4" ht="25.5" x14ac:dyDescent="0.25">
      <c r="B51" s="5" t="s">
        <v>43</v>
      </c>
      <c r="C51" s="6">
        <v>0</v>
      </c>
      <c r="D51" s="6"/>
    </row>
    <row r="52" spans="2:4" x14ac:dyDescent="0.25">
      <c r="B52" s="5" t="s">
        <v>44</v>
      </c>
      <c r="C52" s="6">
        <v>0</v>
      </c>
      <c r="D52" s="6"/>
    </row>
    <row r="53" spans="2:4" ht="26.25" thickBot="1" x14ac:dyDescent="0.3">
      <c r="B53" s="23" t="s">
        <v>45</v>
      </c>
      <c r="C53" s="27">
        <v>0</v>
      </c>
      <c r="D53" s="27"/>
    </row>
    <row r="54" spans="2:4" ht="15.75" thickBot="1" x14ac:dyDescent="0.3">
      <c r="B54" s="18" t="s">
        <v>46</v>
      </c>
      <c r="C54" s="19">
        <f>C55+C56+C57+C58+C59+C60+C61+C62+C63</f>
        <v>19950236</v>
      </c>
      <c r="D54" s="20"/>
    </row>
    <row r="55" spans="2:4" ht="22.15" customHeight="1" x14ac:dyDescent="0.25">
      <c r="B55" s="22" t="s">
        <v>47</v>
      </c>
      <c r="C55" s="55">
        <v>14884236</v>
      </c>
      <c r="D55" s="51"/>
    </row>
    <row r="56" spans="2:4" x14ac:dyDescent="0.25">
      <c r="B56" s="5" t="s">
        <v>48</v>
      </c>
      <c r="C56" s="38">
        <v>500000</v>
      </c>
      <c r="D56" s="4"/>
    </row>
    <row r="57" spans="2:4" x14ac:dyDescent="0.25">
      <c r="B57" s="5" t="s">
        <v>49</v>
      </c>
      <c r="C57" s="6">
        <v>0</v>
      </c>
      <c r="D57" s="39"/>
    </row>
    <row r="58" spans="2:4" ht="25.5" x14ac:dyDescent="0.25">
      <c r="B58" s="5" t="s">
        <v>50</v>
      </c>
      <c r="C58" s="4">
        <v>3166000</v>
      </c>
      <c r="D58" s="4"/>
    </row>
    <row r="59" spans="2:4" x14ac:dyDescent="0.25">
      <c r="B59" s="5" t="s">
        <v>51</v>
      </c>
      <c r="C59" s="35">
        <v>950000</v>
      </c>
      <c r="D59" s="4"/>
    </row>
    <row r="60" spans="2:4" x14ac:dyDescent="0.25">
      <c r="B60" s="5" t="s">
        <v>52</v>
      </c>
      <c r="C60" s="35">
        <v>0</v>
      </c>
      <c r="D60" s="4"/>
    </row>
    <row r="61" spans="2:4" x14ac:dyDescent="0.25">
      <c r="B61" s="5" t="s">
        <v>53</v>
      </c>
      <c r="C61" s="16">
        <v>0</v>
      </c>
      <c r="D61" s="39"/>
    </row>
    <row r="62" spans="2:4" x14ac:dyDescent="0.25">
      <c r="B62" s="5" t="s">
        <v>54</v>
      </c>
      <c r="C62" s="16">
        <v>0</v>
      </c>
      <c r="D62" s="39"/>
    </row>
    <row r="63" spans="2:4" ht="26.25" thickBot="1" x14ac:dyDescent="0.3">
      <c r="B63" s="23" t="s">
        <v>55</v>
      </c>
      <c r="C63" s="35">
        <v>450000</v>
      </c>
      <c r="D63" s="39"/>
    </row>
    <row r="64" spans="2:4" x14ac:dyDescent="0.25">
      <c r="B64" s="52" t="s">
        <v>56</v>
      </c>
      <c r="C64" s="42">
        <f>+C65</f>
        <v>6570000</v>
      </c>
      <c r="D64" s="50"/>
    </row>
    <row r="65" spans="2:4" x14ac:dyDescent="0.25">
      <c r="B65" s="5" t="s">
        <v>57</v>
      </c>
      <c r="C65" s="38">
        <v>6570000</v>
      </c>
      <c r="D65" s="4"/>
    </row>
    <row r="66" spans="2:4" x14ac:dyDescent="0.25">
      <c r="B66" s="5" t="s">
        <v>58</v>
      </c>
      <c r="C66" s="6">
        <v>0</v>
      </c>
      <c r="D66" s="6"/>
    </row>
    <row r="67" spans="2:4" x14ac:dyDescent="0.25">
      <c r="B67" s="5" t="s">
        <v>59</v>
      </c>
      <c r="C67" s="6">
        <v>0</v>
      </c>
      <c r="D67" s="6"/>
    </row>
    <row r="68" spans="2:4" ht="25.5" x14ac:dyDescent="0.25">
      <c r="B68" s="5" t="s">
        <v>60</v>
      </c>
      <c r="C68" s="6">
        <v>0</v>
      </c>
      <c r="D68" s="6"/>
    </row>
    <row r="69" spans="2:4" ht="26.25" thickBot="1" x14ac:dyDescent="0.3">
      <c r="B69" s="37" t="s">
        <v>61</v>
      </c>
      <c r="C69" s="44">
        <v>0</v>
      </c>
      <c r="D69" s="53"/>
    </row>
    <row r="70" spans="2:4" x14ac:dyDescent="0.25">
      <c r="B70" s="22" t="s">
        <v>62</v>
      </c>
      <c r="C70" s="25">
        <v>0</v>
      </c>
      <c r="D70" s="6"/>
    </row>
    <row r="71" spans="2:4" ht="26.25" thickBot="1" x14ac:dyDescent="0.3">
      <c r="B71" s="23" t="s">
        <v>63</v>
      </c>
      <c r="C71" s="28">
        <v>0</v>
      </c>
      <c r="D71" s="6"/>
    </row>
    <row r="72" spans="2:4" ht="15.75" thickBot="1" x14ac:dyDescent="0.3">
      <c r="B72" s="18" t="s">
        <v>64</v>
      </c>
      <c r="C72" s="26">
        <v>0</v>
      </c>
      <c r="D72" s="40"/>
    </row>
    <row r="73" spans="2:4" x14ac:dyDescent="0.25">
      <c r="B73" s="22" t="s">
        <v>65</v>
      </c>
      <c r="C73" s="25">
        <v>0</v>
      </c>
      <c r="D73" s="6"/>
    </row>
    <row r="74" spans="2:4" x14ac:dyDescent="0.25">
      <c r="B74" s="5" t="s">
        <v>66</v>
      </c>
      <c r="C74" s="16">
        <v>0</v>
      </c>
      <c r="D74" s="6"/>
    </row>
    <row r="75" spans="2:4" ht="26.25" thickBot="1" x14ac:dyDescent="0.3">
      <c r="B75" s="23" t="s">
        <v>67</v>
      </c>
      <c r="C75" s="28">
        <v>0</v>
      </c>
      <c r="D75" s="6"/>
    </row>
    <row r="76" spans="2:4" ht="15.75" thickBot="1" x14ac:dyDescent="0.3">
      <c r="B76" s="36" t="s">
        <v>68</v>
      </c>
      <c r="C76" s="26">
        <f>+C72+C69+C64+C54+C46+C38+C28+C18+C12</f>
        <v>1258285151</v>
      </c>
      <c r="D76" s="40"/>
    </row>
    <row r="77" spans="2:4" x14ac:dyDescent="0.25">
      <c r="B77" s="29" t="s">
        <v>69</v>
      </c>
      <c r="C77" s="45">
        <v>0</v>
      </c>
      <c r="D77" s="6"/>
    </row>
    <row r="78" spans="2:4" x14ac:dyDescent="0.25">
      <c r="B78" s="9" t="s">
        <v>70</v>
      </c>
      <c r="C78" s="16">
        <v>0</v>
      </c>
      <c r="D78" s="6"/>
    </row>
    <row r="79" spans="2:4" x14ac:dyDescent="0.25">
      <c r="B79" s="7" t="s">
        <v>71</v>
      </c>
      <c r="C79" s="46">
        <v>0</v>
      </c>
      <c r="D79" s="6"/>
    </row>
    <row r="80" spans="2:4" ht="25.5" x14ac:dyDescent="0.25">
      <c r="B80" s="7" t="s">
        <v>72</v>
      </c>
      <c r="C80" s="46">
        <v>0</v>
      </c>
      <c r="D80" s="6"/>
    </row>
    <row r="81" spans="2:7" x14ac:dyDescent="0.25">
      <c r="B81" s="9" t="s">
        <v>73</v>
      </c>
      <c r="C81" s="16">
        <v>0</v>
      </c>
      <c r="D81" s="6"/>
    </row>
    <row r="82" spans="2:7" x14ac:dyDescent="0.25">
      <c r="B82" s="7" t="s">
        <v>74</v>
      </c>
      <c r="C82" s="46">
        <v>0</v>
      </c>
      <c r="D82" s="6"/>
    </row>
    <row r="83" spans="2:7" x14ac:dyDescent="0.25">
      <c r="B83" s="9" t="s">
        <v>75</v>
      </c>
      <c r="C83" s="16">
        <v>0</v>
      </c>
      <c r="D83" s="6"/>
    </row>
    <row r="84" spans="2:7" x14ac:dyDescent="0.25">
      <c r="B84" s="7" t="s">
        <v>76</v>
      </c>
      <c r="C84" s="46">
        <v>0</v>
      </c>
      <c r="D84" s="6"/>
    </row>
    <row r="85" spans="2:7" ht="15.75" thickBot="1" x14ac:dyDescent="0.3">
      <c r="B85" s="30" t="s">
        <v>77</v>
      </c>
      <c r="C85" s="31">
        <v>0</v>
      </c>
      <c r="D85" s="8"/>
    </row>
    <row r="86" spans="2:7" ht="15.75" thickBot="1" x14ac:dyDescent="0.3">
      <c r="B86" s="32" t="s">
        <v>78</v>
      </c>
      <c r="C86" s="26">
        <f>+C76</f>
        <v>1258285151</v>
      </c>
      <c r="D86" s="40"/>
    </row>
    <row r="87" spans="2:7" ht="15.75" thickBot="1" x14ac:dyDescent="0.3">
      <c r="B87" s="33"/>
      <c r="C87" s="47"/>
      <c r="D87" s="2"/>
    </row>
    <row r="88" spans="2:7" ht="15.75" thickBot="1" x14ac:dyDescent="0.3">
      <c r="B88" s="32" t="s">
        <v>79</v>
      </c>
      <c r="C88" s="26">
        <f>+C86+C72</f>
        <v>1258285151</v>
      </c>
      <c r="D88" s="40"/>
    </row>
    <row r="89" spans="2:7" x14ac:dyDescent="0.25">
      <c r="B89" s="12" t="s">
        <v>85</v>
      </c>
    </row>
    <row r="90" spans="2:7" x14ac:dyDescent="0.25">
      <c r="B90" s="71" t="s">
        <v>89</v>
      </c>
      <c r="C90" s="71"/>
      <c r="D90" s="71"/>
      <c r="E90" s="71"/>
    </row>
    <row r="91" spans="2:7" x14ac:dyDescent="0.25">
      <c r="B91" s="63" t="s">
        <v>88</v>
      </c>
    </row>
    <row r="92" spans="2:7" x14ac:dyDescent="0.25">
      <c r="B92" s="63" t="s">
        <v>87</v>
      </c>
      <c r="C92" s="64"/>
      <c r="D92" s="64"/>
    </row>
    <row r="93" spans="2:7" x14ac:dyDescent="0.25">
      <c r="B93" t="s">
        <v>86</v>
      </c>
      <c r="C93" s="64"/>
      <c r="D93" s="64"/>
      <c r="G93" t="s">
        <v>90</v>
      </c>
    </row>
    <row r="94" spans="2:7" x14ac:dyDescent="0.25">
      <c r="B94" s="63"/>
      <c r="C94" s="64"/>
      <c r="D94" s="64"/>
    </row>
    <row r="95" spans="2:7" x14ac:dyDescent="0.25">
      <c r="C95" s="64"/>
      <c r="D95" s="64"/>
    </row>
    <row r="97" spans="2:5" x14ac:dyDescent="0.25">
      <c r="B97" s="10"/>
      <c r="C97" s="68"/>
      <c r="D97" s="68"/>
      <c r="E97" s="68"/>
    </row>
    <row r="98" spans="2:5" x14ac:dyDescent="0.25">
      <c r="B98" s="10"/>
      <c r="C98" s="69"/>
      <c r="D98" s="69"/>
      <c r="E98" s="69"/>
    </row>
    <row r="99" spans="2:5" x14ac:dyDescent="0.25">
      <c r="C99" s="70"/>
      <c r="D99" s="70"/>
      <c r="E99" s="70"/>
    </row>
    <row r="101" spans="2:5" ht="15.75" thickBot="1" x14ac:dyDescent="0.3">
      <c r="B101" s="54" t="s">
        <v>83</v>
      </c>
      <c r="D101" s="54" t="s">
        <v>82</v>
      </c>
    </row>
    <row r="102" spans="2:5" ht="15" customHeight="1" x14ac:dyDescent="0.25">
      <c r="B102" s="11" t="s">
        <v>93</v>
      </c>
      <c r="D102" s="11" t="s">
        <v>91</v>
      </c>
    </row>
    <row r="103" spans="2:5" ht="15" customHeight="1" x14ac:dyDescent="0.25">
      <c r="B103" s="62" t="s">
        <v>94</v>
      </c>
      <c r="D103" s="49" t="s">
        <v>84</v>
      </c>
    </row>
  </sheetData>
  <mergeCells count="8">
    <mergeCell ref="C97:E97"/>
    <mergeCell ref="C98:E98"/>
    <mergeCell ref="C99:E99"/>
    <mergeCell ref="B90:E90"/>
    <mergeCell ref="A6:E6"/>
    <mergeCell ref="A7:E7"/>
    <mergeCell ref="A8:E8"/>
    <mergeCell ref="A9:E9"/>
  </mergeCells>
  <pageMargins left="0.7" right="0.7" top="0.75" bottom="0.75" header="0.3" footer="0.3"/>
  <pageSetup scale="65" orientation="portrait" r:id="rId1"/>
  <ignoredErrors>
    <ignoredError sqref="C54" evalError="1"/>
    <ignoredError sqref="C38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Contreras</dc:creator>
  <cp:lastModifiedBy>Francisco Suero</cp:lastModifiedBy>
  <cp:lastPrinted>2026-01-15T18:32:40Z</cp:lastPrinted>
  <dcterms:created xsi:type="dcterms:W3CDTF">2021-01-05T12:43:18Z</dcterms:created>
  <dcterms:modified xsi:type="dcterms:W3CDTF">2026-01-15T16:56:33Z</dcterms:modified>
</cp:coreProperties>
</file>